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32767" yWindow="32767" windowWidth="28800" windowHeight="12165" tabRatio="500" activeTab="4"/>
  </bookViews>
  <sheets>
    <sheet name="Projected Expenses-Big Picture" sheetId="1" r:id="rId1"/>
    <sheet name="Projected Expenses-Detailed" sheetId="2" r:id="rId2"/>
    <sheet name="Projected Income" sheetId="3" r:id="rId3"/>
    <sheet name="Cash Flow" sheetId="4" r:id="rId4"/>
    <sheet name="Expense Tracking" sheetId="5" r:id="rId5"/>
  </sheets>
  <definedNames>
    <definedName name="_xlfn.SINGLE" hidden="1">#NAME?</definedName>
  </definedNames>
  <calcPr fullCalcOnLoad="1"/>
</workbook>
</file>

<file path=xl/comments1.xml><?xml version="1.0" encoding="utf-8"?>
<comments xmlns="http://schemas.openxmlformats.org/spreadsheetml/2006/main">
  <authors>
    <author>Katherine Butterill</author>
  </authors>
  <commentList>
    <comment ref="C5" authorId="0">
      <text>
        <r>
          <rPr>
            <b/>
            <sz val="9"/>
            <rFont val="Verdana"/>
            <family val="0"/>
          </rPr>
          <t>Katherine Butterill:</t>
        </r>
        <r>
          <rPr>
            <sz val="9"/>
            <rFont val="Verdana"/>
            <family val="0"/>
          </rPr>
          <t xml:space="preserve">
Need to look into tiller</t>
        </r>
      </text>
    </comment>
    <comment ref="C26" authorId="0">
      <text>
        <r>
          <rPr>
            <b/>
            <sz val="9"/>
            <rFont val="Verdana"/>
            <family val="0"/>
          </rPr>
          <t>Katherine Butterill:</t>
        </r>
        <r>
          <rPr>
            <sz val="9"/>
            <rFont val="Verdana"/>
            <family val="0"/>
          </rPr>
          <t xml:space="preserve">
Need to talk to Martin about my options</t>
        </r>
      </text>
    </comment>
  </commentList>
</comments>
</file>

<file path=xl/comments2.xml><?xml version="1.0" encoding="utf-8"?>
<comments xmlns="http://schemas.openxmlformats.org/spreadsheetml/2006/main">
  <authors>
    <author>Katherine Butterill</author>
  </authors>
  <commentList>
    <comment ref="C6" authorId="0">
      <text>
        <r>
          <rPr>
            <b/>
            <sz val="9"/>
            <rFont val="Verdana"/>
            <family val="0"/>
          </rPr>
          <t>Katherine Butterill:</t>
        </r>
        <r>
          <rPr>
            <sz val="9"/>
            <rFont val="Verdana"/>
            <family val="0"/>
          </rPr>
          <t xml:space="preserve">
Need to look into tiller</t>
        </r>
      </text>
    </comment>
    <comment ref="C27" authorId="0">
      <text>
        <r>
          <rPr>
            <b/>
            <sz val="9"/>
            <rFont val="Verdana"/>
            <family val="0"/>
          </rPr>
          <t>Katherine Butterill:</t>
        </r>
        <r>
          <rPr>
            <sz val="9"/>
            <rFont val="Verdana"/>
            <family val="0"/>
          </rPr>
          <t xml:space="preserve">
Need to talk to Martin about my options</t>
        </r>
      </text>
    </comment>
  </commentList>
</comments>
</file>

<file path=xl/comments3.xml><?xml version="1.0" encoding="utf-8"?>
<comments xmlns="http://schemas.openxmlformats.org/spreadsheetml/2006/main">
  <authors>
    <author>Katherine Butterill</author>
  </authors>
  <commentList>
    <comment ref="C6" authorId="0">
      <text>
        <r>
          <rPr>
            <b/>
            <sz val="9"/>
            <rFont val="Verdana"/>
            <family val="0"/>
          </rPr>
          <t>Katherine Butterill:</t>
        </r>
        <r>
          <rPr>
            <sz val="9"/>
            <rFont val="Verdana"/>
            <family val="0"/>
          </rPr>
          <t xml:space="preserve">
Market runs from June 9 until Labour Day, with an additional market on Thanksgiving Weekend.  This amount is an average, some weeks will be less (especially at the start of the season in June) and some will be more (especially through July.)  The peak markets will be June 30 and August 4.</t>
        </r>
      </text>
    </comment>
    <comment ref="C7" authorId="0">
      <text>
        <r>
          <rPr>
            <b/>
            <sz val="9"/>
            <rFont val="Verdana"/>
            <family val="0"/>
          </rPr>
          <t>Katherine Butterill:</t>
        </r>
        <r>
          <rPr>
            <sz val="9"/>
            <rFont val="Verdana"/>
            <family val="0"/>
          </rPr>
          <t xml:space="preserve">
This amount is a weekly average.  See note above - I expect a similar breakdown.</t>
        </r>
      </text>
    </comment>
    <comment ref="C8" authorId="0">
      <text>
        <r>
          <rPr>
            <b/>
            <sz val="9"/>
            <rFont val="Verdana"/>
            <family val="0"/>
          </rPr>
          <t>Katherine Butterill:</t>
        </r>
        <r>
          <rPr>
            <sz val="9"/>
            <rFont val="Verdana"/>
            <family val="0"/>
          </rPr>
          <t xml:space="preserve">
This amount is a weekly average.  I expect it to be less at the start of the season (from mid-June until early July) and then again in October.  It will be more from mid-July through September.</t>
        </r>
      </text>
    </comment>
  </commentList>
</comments>
</file>

<file path=xl/sharedStrings.xml><?xml version="1.0" encoding="utf-8"?>
<sst xmlns="http://schemas.openxmlformats.org/spreadsheetml/2006/main" count="381" uniqueCount="186">
  <si>
    <t>TOTAL INCOME</t>
  </si>
  <si>
    <t>INCOME 2012</t>
  </si>
  <si>
    <t>RUNNING TOTAL</t>
  </si>
  <si>
    <t>TOTAL ACTUAL YTD INCOME:</t>
  </si>
  <si>
    <t>n/a</t>
  </si>
  <si>
    <t>TOTAL YTD BY MARKET</t>
  </si>
  <si>
    <t>Cushion</t>
  </si>
  <si>
    <t>Expense Tracking Sheet</t>
  </si>
  <si>
    <t>Date</t>
  </si>
  <si>
    <t>Item</t>
  </si>
  <si>
    <t>Category of Expense</t>
  </si>
  <si>
    <t>Amount (not incl. GST)</t>
  </si>
  <si>
    <t>GST</t>
  </si>
  <si>
    <t>Method of Payment</t>
  </si>
  <si>
    <t>Farmers Market</t>
  </si>
  <si>
    <t>Restaurant Sales</t>
  </si>
  <si>
    <t>Construction tools (drill,hammer, etc.)</t>
  </si>
  <si>
    <t>March - Projected</t>
  </si>
  <si>
    <t>March - Actual</t>
  </si>
  <si>
    <t>April - Projected</t>
  </si>
  <si>
    <t>April - Actual</t>
  </si>
  <si>
    <t>May - Projected</t>
  </si>
  <si>
    <t>May - Actual</t>
  </si>
  <si>
    <t>June - Projected</t>
  </si>
  <si>
    <t>June - Actual</t>
  </si>
  <si>
    <t>July - Projected</t>
  </si>
  <si>
    <t>July - Actual</t>
  </si>
  <si>
    <t>August - Projected</t>
  </si>
  <si>
    <t>August - Actual</t>
  </si>
  <si>
    <t>September - Projeced</t>
  </si>
  <si>
    <t>September - Actual</t>
  </si>
  <si>
    <t>October - Projected</t>
  </si>
  <si>
    <t>October - Actual</t>
  </si>
  <si>
    <t>CASH FLOW WORKSHEET 2012</t>
  </si>
  <si>
    <t>CAPITAL EXPENSES 2012</t>
  </si>
  <si>
    <t>TOTAL OTHER</t>
  </si>
  <si>
    <t>TOTAL MARKETING</t>
  </si>
  <si>
    <t>ANNUAL EXPENSES 2012</t>
  </si>
  <si>
    <t>Market fee</t>
  </si>
  <si>
    <t>$10/market, 14 markets</t>
  </si>
  <si>
    <t>TOTAL ACCOUNTING/FINANCIAL</t>
  </si>
  <si>
    <t>ACCOUNTING/FINANCIAL</t>
  </si>
  <si>
    <t>TOTAL ACCOUNTING/FINANCIAL</t>
  </si>
  <si>
    <t>Greenhouse supplies</t>
  </si>
  <si>
    <t>TOTAL CAPITAL EXPENSES</t>
  </si>
  <si>
    <t>Amount</t>
  </si>
  <si>
    <t>CAPITAL/ONE-TIME EXPENSES 2012</t>
  </si>
  <si>
    <t>PROJECTED EXPENSES 2012</t>
  </si>
  <si>
    <t>TOTAL ANNUAL EXPENSES</t>
  </si>
  <si>
    <t>PROJECTED EXPESNSES 2012 - BIG PICTURE</t>
  </si>
  <si>
    <t>CAPITAL EXPENSES</t>
  </si>
  <si>
    <t>ANNUAL EXPENSES</t>
  </si>
  <si>
    <t>FGF Course</t>
  </si>
  <si>
    <t>GYFP cost-share</t>
  </si>
  <si>
    <t>GYFP Cost-share</t>
  </si>
  <si>
    <t>21 weeks, approx. $450/week</t>
  </si>
  <si>
    <t>20 weeks, $800/week (includes 100km and other)</t>
  </si>
  <si>
    <t>YEAR 3 (3 acres)</t>
  </si>
  <si>
    <t>2014 Season</t>
  </si>
  <si>
    <t>STREAM</t>
  </si>
  <si>
    <t>EST. GROSS REVENUE</t>
  </si>
  <si>
    <t>Notes (Approximate breakdowns)</t>
  </si>
  <si>
    <t>Farmers Market</t>
  </si>
  <si>
    <t>14 markets, approx. $350/market</t>
  </si>
  <si>
    <t>On-Farm Store</t>
  </si>
  <si>
    <t>21 weeks, approx. $450/week</t>
  </si>
  <si>
    <t>Restaurant Sales</t>
  </si>
  <si>
    <t>20 weeks, $1,500/week (includes 100km and other)</t>
  </si>
  <si>
    <t>Other</t>
  </si>
  <si>
    <t>TOTAL</t>
  </si>
  <si>
    <t>FINANCIAL PROJECTIONS - BIG PICTURE</t>
  </si>
  <si>
    <t>or only wagon for less?</t>
  </si>
  <si>
    <t>BCS is $5000</t>
  </si>
  <si>
    <t>Accountant</t>
  </si>
  <si>
    <t>More research required</t>
  </si>
  <si>
    <t>Invoice Books</t>
  </si>
  <si>
    <t>Cash box</t>
  </si>
  <si>
    <t>Equipment replacement/repair</t>
  </si>
  <si>
    <t>ACCOUNTING/FINANCIAL</t>
  </si>
  <si>
    <t>Financial Advisor/Mentor</t>
  </si>
  <si>
    <t>GYFP cost-share possible</t>
  </si>
  <si>
    <t>TOTAL PRODUCTION</t>
  </si>
  <si>
    <t>TOTAL BUILDING</t>
  </si>
  <si>
    <t>Tiller</t>
  </si>
  <si>
    <t>Look into getting used</t>
  </si>
  <si>
    <t>BUILDING</t>
  </si>
  <si>
    <t>Maybe less?</t>
  </si>
  <si>
    <t>Trays</t>
  </si>
  <si>
    <t>Wheelhoe</t>
  </si>
  <si>
    <t>Cultivating Hoe</t>
  </si>
  <si>
    <t>Gift</t>
  </si>
  <si>
    <t>4" Soil Blocker</t>
  </si>
  <si>
    <t>Gift</t>
  </si>
  <si>
    <t>2" Soil Blocker</t>
  </si>
  <si>
    <t>Mini blocker</t>
  </si>
  <si>
    <t>Broadfork</t>
  </si>
  <si>
    <t>Potato Fork</t>
  </si>
  <si>
    <t>Pitch Fork</t>
  </si>
  <si>
    <t>Boxes, signs, cash box, etc.</t>
  </si>
  <si>
    <t>Market supplies</t>
  </si>
  <si>
    <t>Best guess right now</t>
  </si>
  <si>
    <t>TBA - Food-grade</t>
  </si>
  <si>
    <t>YEAR 1 (1 1/2 - 2 acres)</t>
  </si>
  <si>
    <t>2012 Season</t>
  </si>
  <si>
    <t>STREAM</t>
  </si>
  <si>
    <t>STREAM</t>
  </si>
  <si>
    <t>EST. GROSS REVENUE</t>
  </si>
  <si>
    <t>EST. GROSS REVENUE</t>
  </si>
  <si>
    <t>Notes (Approximate breakdowns)</t>
  </si>
  <si>
    <t>Farmers Market</t>
  </si>
  <si>
    <t>Farmers Market</t>
  </si>
  <si>
    <t>14 weeks, $300/week</t>
  </si>
  <si>
    <t>On-Farm Store</t>
  </si>
  <si>
    <t>21 weeks, $400/week</t>
  </si>
  <si>
    <t>Restaurant Sales</t>
  </si>
  <si>
    <t>20 weeks, $500/week (includes 100km and Guelph/Stratford area)</t>
  </si>
  <si>
    <t>Other</t>
  </si>
  <si>
    <t>CSA/buying club contribution, one-off sales, friends/family, etc.</t>
  </si>
  <si>
    <t>TOTAL</t>
  </si>
  <si>
    <t>YEAR 2 (2 to 2 1/2 acres)</t>
  </si>
  <si>
    <t>2013 Season</t>
  </si>
  <si>
    <t>Notes (Approximate breakdowns)</t>
  </si>
  <si>
    <t>14 markets, approx. $350/market</t>
  </si>
  <si>
    <t>On-Farm Store</t>
  </si>
  <si>
    <t>TBA - big question mark right now</t>
  </si>
  <si>
    <t>Greenhouse heater</t>
  </si>
  <si>
    <t>If I can use electric</t>
  </si>
  <si>
    <t>Greenhouse tables</t>
  </si>
  <si>
    <t>Build or buy?</t>
  </si>
  <si>
    <t>Packaging</t>
  </si>
  <si>
    <t>TBA - talk to Martin</t>
  </si>
  <si>
    <t>Office supplies</t>
  </si>
  <si>
    <t>Ink, paper, envelopes, etc.</t>
  </si>
  <si>
    <t>2 tables</t>
  </si>
  <si>
    <t>TBA - once decided what is growing and how it will be packaged</t>
  </si>
  <si>
    <t>Drill, screw drivers, hammer, ratchet set, saw, posthole digger, etc.</t>
  </si>
  <si>
    <t>PRODUCTION</t>
  </si>
  <si>
    <t>Business Cards</t>
  </si>
  <si>
    <t>MARKETING</t>
  </si>
  <si>
    <t>URL ownership</t>
  </si>
  <si>
    <t>Business card/literature printing</t>
  </si>
  <si>
    <t>Garden cart</t>
  </si>
  <si>
    <t>Hoses and heads</t>
  </si>
  <si>
    <t>Irrigation</t>
  </si>
  <si>
    <t>Block Insert set</t>
  </si>
  <si>
    <t>Row cover</t>
  </si>
  <si>
    <t>Includes thermal, proteknet, and hoops</t>
  </si>
  <si>
    <t>Black mulch</t>
  </si>
  <si>
    <t>Logo design</t>
  </si>
  <si>
    <t>Market tent</t>
  </si>
  <si>
    <t>Market tables</t>
  </si>
  <si>
    <t>Cooler supplies</t>
  </si>
  <si>
    <t>Compost bin supplies</t>
  </si>
  <si>
    <t>Banner/sign</t>
  </si>
  <si>
    <t>Aunt Lesley</t>
  </si>
  <si>
    <t>Hopefully less</t>
  </si>
  <si>
    <t>Look into refrigeration panels</t>
  </si>
  <si>
    <t>Shovels</t>
  </si>
  <si>
    <t>Wheelbarrow</t>
  </si>
  <si>
    <t>Wagon</t>
  </si>
  <si>
    <t>Other misc. handtools</t>
  </si>
  <si>
    <t>Construction tools</t>
  </si>
  <si>
    <t>Harvest Bins</t>
  </si>
  <si>
    <t>Spinner</t>
  </si>
  <si>
    <t>Trowels, scissors, gloves, compost thermometer</t>
  </si>
  <si>
    <t>Includes all materials</t>
  </si>
  <si>
    <t>Air conditioner</t>
  </si>
  <si>
    <t>Coolbot</t>
  </si>
  <si>
    <t>TOTAL</t>
  </si>
  <si>
    <t>OTHER</t>
  </si>
  <si>
    <t>Organic Certification</t>
  </si>
  <si>
    <t>Eco-Cert</t>
  </si>
  <si>
    <t>Seed</t>
  </si>
  <si>
    <t>Rent</t>
  </si>
  <si>
    <t>Notes</t>
  </si>
  <si>
    <t>$200/acre</t>
  </si>
  <si>
    <t>Food bins</t>
  </si>
  <si>
    <t>Seeder</t>
  </si>
  <si>
    <t>Hydro</t>
  </si>
  <si>
    <t>Gas</t>
  </si>
  <si>
    <t>$250/month April-Nov, $150/month Dec-Mar</t>
  </si>
  <si>
    <t>Garden stakes</t>
  </si>
  <si>
    <t>PRODUCTION</t>
  </si>
  <si>
    <t>Expense</t>
  </si>
  <si>
    <t>Amount</t>
  </si>
  <si>
    <t>Notes</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</si>
</sst>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00"/>
  </numFmts>
  <fonts count="44">
    <font>
      <sz val="10"/>
      <name val="Verdana"/>
      <family val="0"/>
    </font>
    <font>
      <b/>
      <sz val="10"/>
      <name val="Verdana"/>
      <family val="0"/>
    </font>
    <font>
      <i/>
      <sz val="10"/>
      <name val="Verdana"/>
      <family val="0"/>
    </font>
    <font>
      <b/>
      <i/>
      <sz val="10"/>
      <name val="Verdana"/>
      <family val="0"/>
    </font>
    <font>
      <sz val="8"/>
      <name val="Verdana"/>
      <family val="0"/>
    </font>
    <font>
      <u val="single"/>
      <sz val="10"/>
      <color indexed="12"/>
      <name val="Verdana"/>
      <family val="0"/>
    </font>
    <font>
      <u val="single"/>
      <sz val="10"/>
      <color indexed="61"/>
      <name val="Verdana"/>
      <family val="0"/>
    </font>
    <font>
      <sz val="9"/>
      <name val="Verdana"/>
      <family val="0"/>
    </font>
    <font>
      <b/>
      <sz val="9"/>
      <name val="Verdana"/>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8"/>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22"/>
        <bgColor indexed="64"/>
      </patternFill>
    </fill>
    <fill>
      <patternFill patternType="solid">
        <fgColor indexed="10"/>
        <bgColor indexed="64"/>
      </patternFill>
    </fill>
    <fill>
      <patternFill patternType="solid">
        <fgColor indexed="51"/>
        <bgColor indexed="64"/>
      </patternFill>
    </fill>
    <fill>
      <patternFill patternType="solid">
        <fgColor indexed="53"/>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thin"/>
      <right style="thin"/>
      <top>
        <color indexed="63"/>
      </top>
      <bottom style="thin"/>
    </border>
    <border>
      <left style="thick"/>
      <right style="thin"/>
      <top style="thick"/>
      <bottom style="thin"/>
    </border>
    <border>
      <left style="thin"/>
      <right style="thin"/>
      <top style="thick"/>
      <bottom style="thin"/>
    </border>
    <border>
      <left style="thin"/>
      <right style="thick"/>
      <top style="thick"/>
      <bottom style="thin"/>
    </border>
    <border>
      <left style="thick"/>
      <right style="thin"/>
      <top style="thin"/>
      <bottom style="thin"/>
    </border>
    <border>
      <left style="thin"/>
      <right style="thick"/>
      <top style="thin"/>
      <bottom style="thin"/>
    </border>
    <border>
      <left style="thick"/>
      <right style="thin"/>
      <top style="thin"/>
      <bottom style="thick"/>
    </border>
    <border>
      <left style="thin"/>
      <right style="thin"/>
      <top style="thin"/>
      <bottom style="thick"/>
    </border>
    <border>
      <left style="thin"/>
      <right style="thick"/>
      <top style="thin"/>
      <bottom style="thick"/>
    </border>
    <border>
      <left style="thin"/>
      <right style="thin"/>
      <top>
        <color indexed="63"/>
      </top>
      <bottom>
        <color indexed="63"/>
      </bottom>
    </border>
    <border>
      <left style="thin"/>
      <right style="thin"/>
      <top style="thin"/>
      <bottom>
        <color indexed="63"/>
      </bottom>
    </border>
    <border>
      <left style="thick"/>
      <right style="thick"/>
      <top style="thick"/>
      <bottom style="thin"/>
    </border>
    <border>
      <left style="thick"/>
      <right style="thick"/>
      <top style="thin"/>
      <bottom style="thin"/>
    </border>
    <border>
      <left style="thick"/>
      <right style="thick"/>
      <top style="thin"/>
      <bottom style="thick"/>
    </border>
    <border>
      <left style="thin"/>
      <right>
        <color indexed="63"/>
      </right>
      <top style="thick"/>
      <bottom style="thin"/>
    </border>
    <border>
      <left style="thin"/>
      <right>
        <color indexed="63"/>
      </right>
      <top style="thin"/>
      <bottom style="thin"/>
    </border>
    <border>
      <left style="thin"/>
      <right>
        <color indexed="63"/>
      </right>
      <top style="thin"/>
      <bottom style="thick"/>
    </border>
    <border>
      <left style="thick"/>
      <right>
        <color indexed="63"/>
      </right>
      <top style="thick"/>
      <bottom style="thin"/>
    </border>
    <border>
      <left style="thick"/>
      <right>
        <color indexed="63"/>
      </right>
      <top style="thin"/>
      <bottom style="thin"/>
    </border>
    <border>
      <left style="thick"/>
      <right>
        <color indexed="63"/>
      </right>
      <top style="thin"/>
      <bottom style="thick"/>
    </border>
    <border>
      <left style="thick"/>
      <right style="thin"/>
      <top style="thick"/>
      <bottom style="thick"/>
    </border>
    <border>
      <left style="thin"/>
      <right style="thick"/>
      <top style="thick"/>
      <bottom style="thick"/>
    </border>
    <border>
      <left>
        <color indexed="63"/>
      </left>
      <right>
        <color indexed="63"/>
      </right>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0" borderId="0" applyNumberFormat="0" applyFill="0" applyBorder="0" applyAlignment="0" applyProtection="0"/>
    <xf numFmtId="0" fontId="6"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85">
    <xf numFmtId="0" fontId="0" fillId="0" borderId="0" xfId="0" applyAlignment="1">
      <alignment/>
    </xf>
    <xf numFmtId="0" fontId="1" fillId="0" borderId="0" xfId="0" applyFont="1" applyAlignment="1">
      <alignment/>
    </xf>
    <xf numFmtId="0" fontId="1" fillId="0" borderId="10" xfId="0" applyFont="1" applyBorder="1" applyAlignment="1">
      <alignment/>
    </xf>
    <xf numFmtId="0" fontId="3" fillId="0" borderId="10" xfId="0" applyFont="1" applyBorder="1" applyAlignment="1">
      <alignment/>
    </xf>
    <xf numFmtId="172" fontId="0" fillId="0" borderId="10" xfId="0" applyNumberFormat="1" applyBorder="1" applyAlignment="1">
      <alignment/>
    </xf>
    <xf numFmtId="0" fontId="0" fillId="0" borderId="10" xfId="0" applyBorder="1" applyAlignment="1">
      <alignment/>
    </xf>
    <xf numFmtId="0" fontId="0" fillId="33" borderId="10" xfId="0" applyFill="1" applyBorder="1" applyAlignment="1">
      <alignment/>
    </xf>
    <xf numFmtId="0" fontId="0" fillId="0" borderId="10" xfId="0" applyFont="1" applyBorder="1" applyAlignment="1">
      <alignment/>
    </xf>
    <xf numFmtId="172" fontId="1" fillId="0" borderId="10" xfId="0" applyNumberFormat="1" applyFont="1" applyBorder="1" applyAlignment="1">
      <alignment/>
    </xf>
    <xf numFmtId="0" fontId="1" fillId="34" borderId="10" xfId="0" applyFont="1" applyFill="1" applyBorder="1" applyAlignment="1">
      <alignment wrapText="1"/>
    </xf>
    <xf numFmtId="172" fontId="0" fillId="0" borderId="10" xfId="0" applyNumberFormat="1" applyBorder="1" applyAlignment="1">
      <alignment wrapText="1"/>
    </xf>
    <xf numFmtId="0" fontId="0" fillId="0" borderId="10" xfId="0" applyBorder="1" applyAlignment="1">
      <alignment wrapText="1"/>
    </xf>
    <xf numFmtId="172" fontId="1" fillId="0" borderId="10" xfId="0" applyNumberFormat="1" applyFont="1" applyBorder="1" applyAlignment="1">
      <alignment wrapText="1"/>
    </xf>
    <xf numFmtId="0" fontId="0" fillId="0" borderId="0" xfId="0" applyAlignment="1">
      <alignment wrapText="1"/>
    </xf>
    <xf numFmtId="0" fontId="1" fillId="34" borderId="11" xfId="0" applyFont="1" applyFill="1" applyBorder="1" applyAlignment="1">
      <alignment wrapText="1"/>
    </xf>
    <xf numFmtId="0" fontId="1" fillId="34" borderId="12" xfId="0" applyFont="1" applyFill="1" applyBorder="1" applyAlignment="1">
      <alignment wrapText="1"/>
    </xf>
    <xf numFmtId="0" fontId="0" fillId="0" borderId="13" xfId="0" applyBorder="1" applyAlignment="1">
      <alignment wrapText="1"/>
    </xf>
    <xf numFmtId="167" fontId="0" fillId="0" borderId="14" xfId="0" applyNumberFormat="1" applyBorder="1" applyAlignment="1">
      <alignment horizontal="right" wrapText="1"/>
    </xf>
    <xf numFmtId="0" fontId="0" fillId="0" borderId="14" xfId="0" applyBorder="1" applyAlignment="1">
      <alignment wrapText="1"/>
    </xf>
    <xf numFmtId="0" fontId="1" fillId="0" borderId="13" xfId="0" applyFont="1" applyBorder="1" applyAlignment="1">
      <alignment wrapText="1"/>
    </xf>
    <xf numFmtId="167" fontId="1" fillId="0" borderId="14" xfId="0" applyNumberFormat="1" applyFont="1" applyBorder="1" applyAlignment="1">
      <alignment horizontal="right" wrapText="1"/>
    </xf>
    <xf numFmtId="0" fontId="0" fillId="0" borderId="14" xfId="0" applyFont="1" applyBorder="1" applyAlignment="1">
      <alignment wrapText="1"/>
    </xf>
    <xf numFmtId="0" fontId="1" fillId="34" borderId="10" xfId="0" applyFont="1" applyFill="1" applyBorder="1" applyAlignment="1">
      <alignment/>
    </xf>
    <xf numFmtId="0" fontId="1" fillId="35" borderId="10" xfId="0" applyFont="1" applyFill="1" applyBorder="1" applyAlignment="1">
      <alignment/>
    </xf>
    <xf numFmtId="172" fontId="1" fillId="35" borderId="10" xfId="0" applyNumberFormat="1" applyFont="1" applyFill="1" applyBorder="1" applyAlignment="1">
      <alignment/>
    </xf>
    <xf numFmtId="0" fontId="1" fillId="34" borderId="0" xfId="0" applyFont="1" applyFill="1" applyAlignment="1">
      <alignment/>
    </xf>
    <xf numFmtId="0" fontId="1" fillId="0" borderId="10" xfId="0" applyFont="1" applyFill="1" applyBorder="1" applyAlignment="1">
      <alignment/>
    </xf>
    <xf numFmtId="172" fontId="0" fillId="0" borderId="0" xfId="0" applyNumberFormat="1" applyAlignment="1">
      <alignment/>
    </xf>
    <xf numFmtId="0" fontId="0" fillId="34" borderId="0" xfId="0" applyFill="1" applyAlignment="1">
      <alignment/>
    </xf>
    <xf numFmtId="0" fontId="0" fillId="0" borderId="15" xfId="0" applyBorder="1" applyAlignment="1">
      <alignment/>
    </xf>
    <xf numFmtId="172" fontId="0" fillId="0" borderId="15" xfId="0" applyNumberFormat="1" applyBorder="1" applyAlignment="1">
      <alignment/>
    </xf>
    <xf numFmtId="0" fontId="3" fillId="0" borderId="16" xfId="0" applyFont="1" applyBorder="1" applyAlignment="1">
      <alignment/>
    </xf>
    <xf numFmtId="172" fontId="0" fillId="0" borderId="17" xfId="0" applyNumberFormat="1" applyBorder="1" applyAlignment="1">
      <alignment/>
    </xf>
    <xf numFmtId="172" fontId="0" fillId="0" borderId="18" xfId="0" applyNumberFormat="1" applyBorder="1" applyAlignment="1">
      <alignment/>
    </xf>
    <xf numFmtId="0" fontId="0" fillId="0" borderId="19" xfId="0" applyFill="1" applyBorder="1" applyAlignment="1">
      <alignment/>
    </xf>
    <xf numFmtId="172" fontId="0" fillId="0" borderId="20" xfId="0" applyNumberFormat="1" applyBorder="1" applyAlignment="1">
      <alignment/>
    </xf>
    <xf numFmtId="0" fontId="0" fillId="0" borderId="19" xfId="0" applyBorder="1" applyAlignment="1">
      <alignment/>
    </xf>
    <xf numFmtId="0" fontId="1" fillId="34" borderId="21" xfId="0" applyFont="1" applyFill="1" applyBorder="1" applyAlignment="1">
      <alignment/>
    </xf>
    <xf numFmtId="172" fontId="1" fillId="34" borderId="22" xfId="0" applyNumberFormat="1" applyFont="1" applyFill="1" applyBorder="1" applyAlignment="1">
      <alignment/>
    </xf>
    <xf numFmtId="172" fontId="0" fillId="34" borderId="22" xfId="0" applyNumberFormat="1" applyFill="1" applyBorder="1" applyAlignment="1">
      <alignment/>
    </xf>
    <xf numFmtId="172" fontId="0" fillId="34" borderId="23" xfId="0" applyNumberFormat="1" applyFill="1" applyBorder="1" applyAlignment="1">
      <alignment/>
    </xf>
    <xf numFmtId="0" fontId="0" fillId="0" borderId="16" xfId="0" applyBorder="1" applyAlignment="1">
      <alignment/>
    </xf>
    <xf numFmtId="0" fontId="0" fillId="0" borderId="24" xfId="0" applyBorder="1" applyAlignment="1">
      <alignment/>
    </xf>
    <xf numFmtId="172" fontId="0" fillId="0" borderId="24" xfId="0" applyNumberFormat="1" applyBorder="1" applyAlignment="1">
      <alignment/>
    </xf>
    <xf numFmtId="172" fontId="1" fillId="34" borderId="23" xfId="0" applyNumberFormat="1" applyFont="1" applyFill="1" applyBorder="1" applyAlignment="1">
      <alignment/>
    </xf>
    <xf numFmtId="0" fontId="0" fillId="0" borderId="19" xfId="0" applyFont="1" applyBorder="1" applyAlignment="1">
      <alignment/>
    </xf>
    <xf numFmtId="0" fontId="0" fillId="0" borderId="24" xfId="0" applyFont="1" applyBorder="1" applyAlignment="1">
      <alignment/>
    </xf>
    <xf numFmtId="0" fontId="1" fillId="0" borderId="15" xfId="0" applyFont="1" applyBorder="1" applyAlignment="1">
      <alignment/>
    </xf>
    <xf numFmtId="172" fontId="1" fillId="0" borderId="15" xfId="0" applyNumberFormat="1" applyFont="1" applyBorder="1" applyAlignment="1">
      <alignment/>
    </xf>
    <xf numFmtId="0" fontId="1" fillId="36" borderId="22" xfId="0" applyFont="1" applyFill="1" applyBorder="1" applyAlignment="1">
      <alignment/>
    </xf>
    <xf numFmtId="0" fontId="1" fillId="36" borderId="25" xfId="0" applyFont="1" applyFill="1" applyBorder="1" applyAlignment="1">
      <alignment/>
    </xf>
    <xf numFmtId="172" fontId="1" fillId="34" borderId="0" xfId="0" applyNumberFormat="1" applyFont="1" applyFill="1" applyAlignment="1">
      <alignment/>
    </xf>
    <xf numFmtId="172" fontId="0" fillId="0" borderId="10" xfId="0" applyNumberFormat="1" applyFill="1" applyBorder="1" applyAlignment="1">
      <alignment/>
    </xf>
    <xf numFmtId="0" fontId="0" fillId="0" borderId="26" xfId="0" applyBorder="1" applyAlignment="1">
      <alignment/>
    </xf>
    <xf numFmtId="0" fontId="0" fillId="0" borderId="27" xfId="0" applyBorder="1" applyAlignment="1">
      <alignment/>
    </xf>
    <xf numFmtId="172" fontId="1" fillId="34" borderId="28" xfId="0" applyNumberFormat="1" applyFont="1" applyFill="1" applyBorder="1" applyAlignment="1">
      <alignment/>
    </xf>
    <xf numFmtId="172" fontId="1" fillId="0" borderId="25" xfId="0" applyNumberFormat="1" applyFont="1" applyFill="1" applyBorder="1" applyAlignment="1">
      <alignment/>
    </xf>
    <xf numFmtId="172" fontId="1" fillId="0" borderId="17" xfId="0" applyNumberFormat="1" applyFont="1" applyBorder="1" applyAlignment="1">
      <alignment/>
    </xf>
    <xf numFmtId="0" fontId="0" fillId="34" borderId="28" xfId="0" applyFill="1" applyBorder="1" applyAlignment="1">
      <alignment/>
    </xf>
    <xf numFmtId="172" fontId="0" fillId="0" borderId="29" xfId="0" applyNumberFormat="1" applyBorder="1" applyAlignment="1">
      <alignment/>
    </xf>
    <xf numFmtId="172" fontId="0" fillId="0" borderId="30" xfId="0" applyNumberFormat="1" applyBorder="1" applyAlignment="1">
      <alignment/>
    </xf>
    <xf numFmtId="172" fontId="1" fillId="34" borderId="31" xfId="0" applyNumberFormat="1" applyFont="1" applyFill="1"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172" fontId="0" fillId="0" borderId="26" xfId="0" applyNumberFormat="1" applyBorder="1" applyAlignment="1">
      <alignment/>
    </xf>
    <xf numFmtId="172" fontId="0" fillId="0" borderId="27" xfId="0" applyNumberFormat="1" applyBorder="1" applyAlignment="1">
      <alignment/>
    </xf>
    <xf numFmtId="0" fontId="1" fillId="34" borderId="28" xfId="0" applyFont="1" applyFill="1" applyBorder="1" applyAlignment="1">
      <alignment/>
    </xf>
    <xf numFmtId="172" fontId="1" fillId="0" borderId="0" xfId="0" applyNumberFormat="1" applyFont="1" applyFill="1" applyBorder="1" applyAlignment="1">
      <alignment/>
    </xf>
    <xf numFmtId="0" fontId="1" fillId="0" borderId="0" xfId="0" applyFont="1" applyFill="1" applyAlignment="1">
      <alignment/>
    </xf>
    <xf numFmtId="172" fontId="1" fillId="0" borderId="0" xfId="0" applyNumberFormat="1" applyFont="1" applyFill="1" applyAlignment="1">
      <alignment/>
    </xf>
    <xf numFmtId="0" fontId="1" fillId="37" borderId="35" xfId="0" applyFont="1" applyFill="1" applyBorder="1" applyAlignment="1">
      <alignment/>
    </xf>
    <xf numFmtId="172" fontId="1" fillId="37" borderId="36" xfId="0" applyNumberFormat="1" applyFont="1" applyFill="1" applyBorder="1" applyAlignment="1">
      <alignment/>
    </xf>
    <xf numFmtId="0" fontId="1" fillId="34" borderId="10" xfId="0" applyFont="1" applyFill="1" applyBorder="1" applyAlignment="1">
      <alignment/>
    </xf>
    <xf numFmtId="0" fontId="0" fillId="34" borderId="10" xfId="0" applyFill="1" applyBorder="1" applyAlignment="1">
      <alignment/>
    </xf>
    <xf numFmtId="172" fontId="1" fillId="0" borderId="0" xfId="0" applyNumberFormat="1" applyFont="1" applyAlignment="1">
      <alignment wrapText="1"/>
    </xf>
    <xf numFmtId="0" fontId="0" fillId="0" borderId="0" xfId="0" applyAlignment="1">
      <alignment wrapText="1"/>
    </xf>
    <xf numFmtId="172" fontId="1" fillId="0" borderId="37" xfId="0" applyNumberFormat="1" applyFont="1" applyBorder="1" applyAlignment="1">
      <alignment wrapText="1"/>
    </xf>
    <xf numFmtId="0" fontId="0" fillId="0" borderId="37" xfId="0" applyBorder="1" applyAlignment="1">
      <alignment wrapText="1"/>
    </xf>
    <xf numFmtId="0" fontId="1" fillId="0" borderId="0" xfId="0" applyFont="1" applyAlignment="1">
      <alignment/>
    </xf>
    <xf numFmtId="0" fontId="0" fillId="0" borderId="0" xfId="0" applyAlignment="1">
      <alignment/>
    </xf>
    <xf numFmtId="0" fontId="1" fillId="0" borderId="37" xfId="0" applyFont="1" applyBorder="1" applyAlignment="1">
      <alignment/>
    </xf>
    <xf numFmtId="0" fontId="0" fillId="0" borderId="37" xfId="0" applyBorder="1" applyAlignment="1">
      <alignment/>
    </xf>
    <xf numFmtId="172" fontId="1" fillId="0" borderId="0" xfId="0" applyNumberFormat="1" applyFont="1" applyAlignment="1">
      <alignment/>
    </xf>
    <xf numFmtId="172" fontId="1" fillId="0" borderId="37" xfId="0" applyNumberFormat="1" applyFont="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s>
</file>

<file path=xl/worksheets/sheet1.xml><?xml version="1.0" encoding="utf-8"?>
<worksheet xmlns="http://schemas.openxmlformats.org/spreadsheetml/2006/main" xmlns:r="http://schemas.openxmlformats.org/officeDocument/2006/relationships">
  <dimension ref="A1:C88"/>
  <sheetViews>
    <sheetView zoomScalePageLayoutView="0" workbookViewId="0" topLeftCell="A1">
      <selection activeCell="B89" sqref="B89"/>
    </sheetView>
  </sheetViews>
  <sheetFormatPr defaultColWidth="9.00390625" defaultRowHeight="12.75"/>
  <cols>
    <col min="1" max="1" width="31.625" style="0" customWidth="1"/>
    <col min="2" max="2" width="13.00390625" style="0" customWidth="1"/>
    <col min="3" max="3" width="20.75390625" style="0" customWidth="1"/>
    <col min="4" max="16384" width="11.00390625" style="0" customWidth="1"/>
  </cols>
  <sheetData>
    <row r="1" ht="12.75">
      <c r="A1" s="1" t="s">
        <v>49</v>
      </c>
    </row>
    <row r="2" ht="12.75">
      <c r="A2" s="1"/>
    </row>
    <row r="3" spans="1:3" ht="12.75">
      <c r="A3" s="22" t="s">
        <v>50</v>
      </c>
      <c r="B3" s="5"/>
      <c r="C3" s="5"/>
    </row>
    <row r="4" spans="1:3" ht="12.75" hidden="1">
      <c r="A4" s="3" t="s">
        <v>136</v>
      </c>
      <c r="B4" s="4"/>
      <c r="C4" s="5"/>
    </row>
    <row r="5" spans="1:3" ht="12.75" hidden="1">
      <c r="A5" s="6" t="s">
        <v>83</v>
      </c>
      <c r="B5" s="4">
        <v>1000</v>
      </c>
      <c r="C5" s="5" t="s">
        <v>72</v>
      </c>
    </row>
    <row r="6" spans="1:3" ht="12.75" hidden="1">
      <c r="A6" s="5" t="s">
        <v>88</v>
      </c>
      <c r="B6" s="4">
        <v>375</v>
      </c>
      <c r="C6" s="5"/>
    </row>
    <row r="7" spans="1:3" ht="12.75" hidden="1">
      <c r="A7" s="5" t="s">
        <v>89</v>
      </c>
      <c r="B7" s="4">
        <v>0</v>
      </c>
      <c r="C7" s="5" t="s">
        <v>90</v>
      </c>
    </row>
    <row r="8" spans="1:3" ht="12.75" hidden="1">
      <c r="A8" s="5" t="s">
        <v>91</v>
      </c>
      <c r="B8" s="4">
        <v>0</v>
      </c>
      <c r="C8" s="5" t="s">
        <v>92</v>
      </c>
    </row>
    <row r="9" spans="1:3" ht="12.75" hidden="1">
      <c r="A9" s="5" t="s">
        <v>93</v>
      </c>
      <c r="B9" s="4">
        <v>0</v>
      </c>
      <c r="C9" s="5" t="s">
        <v>92</v>
      </c>
    </row>
    <row r="10" spans="1:3" ht="12.75" hidden="1">
      <c r="A10" s="5" t="s">
        <v>94</v>
      </c>
      <c r="B10" s="4">
        <v>30</v>
      </c>
      <c r="C10" s="5"/>
    </row>
    <row r="11" spans="1:3" ht="12.75" hidden="1">
      <c r="A11" s="5" t="s">
        <v>144</v>
      </c>
      <c r="B11" s="4">
        <v>10</v>
      </c>
      <c r="C11" s="5"/>
    </row>
    <row r="12" spans="1:3" ht="12.75" hidden="1">
      <c r="A12" s="5" t="s">
        <v>177</v>
      </c>
      <c r="B12" s="4">
        <v>0</v>
      </c>
      <c r="C12" s="5" t="s">
        <v>90</v>
      </c>
    </row>
    <row r="13" spans="1:3" ht="12.75" hidden="1">
      <c r="A13" s="5" t="s">
        <v>95</v>
      </c>
      <c r="B13" s="4">
        <v>200</v>
      </c>
      <c r="C13" s="5"/>
    </row>
    <row r="14" spans="1:3" ht="12.75" hidden="1">
      <c r="A14" s="5" t="s">
        <v>96</v>
      </c>
      <c r="B14" s="4">
        <v>100</v>
      </c>
      <c r="C14" s="5"/>
    </row>
    <row r="15" spans="1:3" ht="12.75" hidden="1">
      <c r="A15" s="5" t="s">
        <v>97</v>
      </c>
      <c r="B15" s="4">
        <v>50</v>
      </c>
      <c r="C15" s="5"/>
    </row>
    <row r="16" spans="1:3" ht="12.75" hidden="1">
      <c r="A16" s="5" t="s">
        <v>157</v>
      </c>
      <c r="B16" s="4">
        <v>100</v>
      </c>
      <c r="C16" s="5"/>
    </row>
    <row r="17" spans="1:3" ht="12.75" hidden="1">
      <c r="A17" s="5" t="s">
        <v>158</v>
      </c>
      <c r="B17" s="4">
        <v>75</v>
      </c>
      <c r="C17" s="5"/>
    </row>
    <row r="18" spans="1:3" ht="12.75" hidden="1">
      <c r="A18" s="5" t="s">
        <v>159</v>
      </c>
      <c r="B18" s="4">
        <v>120</v>
      </c>
      <c r="C18" s="5"/>
    </row>
    <row r="19" spans="1:3" ht="12.75" hidden="1">
      <c r="A19" s="6" t="s">
        <v>162</v>
      </c>
      <c r="B19" s="4">
        <v>500</v>
      </c>
      <c r="C19" s="5" t="s">
        <v>84</v>
      </c>
    </row>
    <row r="20" spans="1:3" ht="12.75" hidden="1">
      <c r="A20" s="5" t="s">
        <v>163</v>
      </c>
      <c r="B20" s="4">
        <v>275</v>
      </c>
      <c r="C20" s="5"/>
    </row>
    <row r="21" spans="1:3" ht="12.75" hidden="1">
      <c r="A21" s="5" t="s">
        <v>160</v>
      </c>
      <c r="B21" s="4">
        <v>200</v>
      </c>
      <c r="C21" s="5" t="s">
        <v>164</v>
      </c>
    </row>
    <row r="22" spans="1:3" ht="12.75" hidden="1">
      <c r="A22" s="6" t="s">
        <v>176</v>
      </c>
      <c r="B22" s="4">
        <v>1500</v>
      </c>
      <c r="C22" s="5" t="s">
        <v>101</v>
      </c>
    </row>
    <row r="23" spans="1:3" ht="12.75" hidden="1">
      <c r="A23" s="5" t="s">
        <v>181</v>
      </c>
      <c r="B23" s="4">
        <v>20</v>
      </c>
      <c r="C23" s="5"/>
    </row>
    <row r="24" spans="1:3" ht="12.75" hidden="1">
      <c r="A24" s="5" t="s">
        <v>141</v>
      </c>
      <c r="B24" s="4">
        <v>350</v>
      </c>
      <c r="C24" s="5" t="s">
        <v>71</v>
      </c>
    </row>
    <row r="25" spans="1:3" ht="12.75" hidden="1">
      <c r="A25" s="5" t="s">
        <v>142</v>
      </c>
      <c r="B25" s="4">
        <v>150</v>
      </c>
      <c r="C25" s="5"/>
    </row>
    <row r="26" spans="1:3" ht="12.75" hidden="1">
      <c r="A26" s="6" t="s">
        <v>143</v>
      </c>
      <c r="B26" s="4">
        <v>1500</v>
      </c>
      <c r="C26" s="5" t="s">
        <v>124</v>
      </c>
    </row>
    <row r="27" spans="1:3" ht="12.75" hidden="1">
      <c r="A27" s="5" t="s">
        <v>145</v>
      </c>
      <c r="B27" s="4">
        <v>2500</v>
      </c>
      <c r="C27" s="5" t="s">
        <v>146</v>
      </c>
    </row>
    <row r="28" spans="1:3" ht="12.75" hidden="1">
      <c r="A28" s="5" t="s">
        <v>147</v>
      </c>
      <c r="B28" s="4">
        <v>400</v>
      </c>
      <c r="C28" s="5"/>
    </row>
    <row r="29" spans="1:3" ht="12.75" hidden="1">
      <c r="A29" s="5" t="s">
        <v>125</v>
      </c>
      <c r="B29" s="4">
        <v>150</v>
      </c>
      <c r="C29" s="5" t="s">
        <v>126</v>
      </c>
    </row>
    <row r="30" spans="1:3" ht="12.75" hidden="1">
      <c r="A30" s="5" t="s">
        <v>87</v>
      </c>
      <c r="B30" s="4">
        <v>120</v>
      </c>
      <c r="C30" s="5"/>
    </row>
    <row r="31" spans="1:3" ht="12.75" hidden="1">
      <c r="A31" s="5" t="s">
        <v>127</v>
      </c>
      <c r="B31" s="4"/>
      <c r="C31" s="5" t="s">
        <v>128</v>
      </c>
    </row>
    <row r="32" spans="1:3" ht="12.75" hidden="1">
      <c r="A32" s="5" t="s">
        <v>116</v>
      </c>
      <c r="B32" s="4">
        <v>1000</v>
      </c>
      <c r="C32" s="5"/>
    </row>
    <row r="33" spans="1:3" ht="12.75">
      <c r="A33" s="2" t="s">
        <v>81</v>
      </c>
      <c r="B33" s="8">
        <f>SUM(B5:B32)</f>
        <v>10725</v>
      </c>
      <c r="C33" s="5"/>
    </row>
    <row r="34" spans="1:3" ht="12.75" hidden="1">
      <c r="A34" s="5"/>
      <c r="B34" s="4"/>
      <c r="C34" s="5"/>
    </row>
    <row r="35" spans="1:3" ht="12.75" hidden="1">
      <c r="A35" s="3" t="s">
        <v>85</v>
      </c>
      <c r="B35" s="4"/>
      <c r="C35" s="5"/>
    </row>
    <row r="36" spans="1:3" ht="12.75" hidden="1">
      <c r="A36" s="5" t="s">
        <v>161</v>
      </c>
      <c r="B36" s="4">
        <v>500</v>
      </c>
      <c r="C36" s="5" t="s">
        <v>135</v>
      </c>
    </row>
    <row r="37" spans="1:3" ht="12.75" hidden="1">
      <c r="A37" s="5" t="s">
        <v>152</v>
      </c>
      <c r="B37" s="4">
        <v>250</v>
      </c>
      <c r="C37" s="5"/>
    </row>
    <row r="38" spans="1:3" ht="12.75" hidden="1">
      <c r="A38" s="6" t="s">
        <v>43</v>
      </c>
      <c r="B38" s="4">
        <v>2000</v>
      </c>
      <c r="C38" s="5" t="s">
        <v>165</v>
      </c>
    </row>
    <row r="39" spans="1:3" ht="12.75" hidden="1">
      <c r="A39" s="6" t="s">
        <v>151</v>
      </c>
      <c r="B39" s="4">
        <v>1000</v>
      </c>
      <c r="C39" s="5" t="s">
        <v>156</v>
      </c>
    </row>
    <row r="40" spans="1:3" ht="12.75" hidden="1">
      <c r="A40" s="5" t="s">
        <v>166</v>
      </c>
      <c r="B40" s="4">
        <v>300</v>
      </c>
      <c r="C40" s="5"/>
    </row>
    <row r="41" spans="1:3" ht="12.75" hidden="1">
      <c r="A41" s="5" t="s">
        <v>167</v>
      </c>
      <c r="B41" s="4">
        <v>350</v>
      </c>
      <c r="C41" s="5"/>
    </row>
    <row r="42" spans="1:3" ht="12.75">
      <c r="A42" s="2" t="s">
        <v>82</v>
      </c>
      <c r="B42" s="8">
        <f>SUM(B36:B41)</f>
        <v>4400</v>
      </c>
      <c r="C42" s="5"/>
    </row>
    <row r="43" spans="1:3" ht="12.75" hidden="1">
      <c r="A43" s="5"/>
      <c r="B43" s="4"/>
      <c r="C43" s="5"/>
    </row>
    <row r="44" spans="1:3" ht="12.75" hidden="1">
      <c r="A44" s="3" t="s">
        <v>41</v>
      </c>
      <c r="B44" s="4"/>
      <c r="C44" s="5"/>
    </row>
    <row r="45" spans="1:3" ht="12.75" hidden="1">
      <c r="A45" s="7" t="s">
        <v>76</v>
      </c>
      <c r="B45" s="4">
        <v>50</v>
      </c>
      <c r="C45" s="5"/>
    </row>
    <row r="46" spans="1:3" ht="12.75">
      <c r="A46" s="2" t="s">
        <v>42</v>
      </c>
      <c r="B46" s="8">
        <f>SUM(B45:B45)</f>
        <v>50</v>
      </c>
      <c r="C46" s="5"/>
    </row>
    <row r="47" spans="1:3" ht="12.75" hidden="1">
      <c r="A47" s="7"/>
      <c r="B47" s="4"/>
      <c r="C47" s="5"/>
    </row>
    <row r="48" spans="1:3" ht="12.75" hidden="1">
      <c r="A48" s="3" t="s">
        <v>138</v>
      </c>
      <c r="B48" s="4"/>
      <c r="C48" s="5"/>
    </row>
    <row r="49" spans="1:3" ht="12.75" hidden="1">
      <c r="A49" s="7" t="s">
        <v>148</v>
      </c>
      <c r="B49" s="4">
        <v>0</v>
      </c>
      <c r="C49" s="5" t="s">
        <v>154</v>
      </c>
    </row>
    <row r="50" spans="1:3" ht="12.75" hidden="1">
      <c r="A50" s="7" t="s">
        <v>149</v>
      </c>
      <c r="B50" s="4">
        <v>500</v>
      </c>
      <c r="C50" s="5" t="s">
        <v>155</v>
      </c>
    </row>
    <row r="51" spans="1:3" ht="12.75" hidden="1">
      <c r="A51" s="7" t="s">
        <v>150</v>
      </c>
      <c r="B51" s="4">
        <v>100</v>
      </c>
      <c r="C51" s="5" t="s">
        <v>133</v>
      </c>
    </row>
    <row r="52" spans="1:3" ht="12.75" hidden="1">
      <c r="A52" s="7" t="s">
        <v>153</v>
      </c>
      <c r="B52" s="4">
        <v>100</v>
      </c>
      <c r="C52" s="5"/>
    </row>
    <row r="53" spans="1:3" ht="12.75" hidden="1">
      <c r="A53" s="7" t="s">
        <v>99</v>
      </c>
      <c r="B53" s="4">
        <v>150</v>
      </c>
      <c r="C53" s="5" t="s">
        <v>98</v>
      </c>
    </row>
    <row r="54" spans="1:3" ht="12.75" hidden="1">
      <c r="A54" s="7" t="s">
        <v>137</v>
      </c>
      <c r="B54" s="4">
        <v>50</v>
      </c>
      <c r="C54" s="5"/>
    </row>
    <row r="55" spans="1:3" ht="12.75">
      <c r="A55" s="2" t="s">
        <v>36</v>
      </c>
      <c r="B55" s="8">
        <f>SUM(B49:B54)</f>
        <v>900</v>
      </c>
      <c r="C55" s="2"/>
    </row>
    <row r="56" spans="1:3" ht="12.75">
      <c r="A56" s="2"/>
      <c r="B56" s="8"/>
      <c r="C56" s="2"/>
    </row>
    <row r="57" spans="1:3" ht="12.75">
      <c r="A57" s="23" t="s">
        <v>44</v>
      </c>
      <c r="B57" s="24">
        <f>SUM(B55+B42+B46+B33)</f>
        <v>16075</v>
      </c>
      <c r="C57" s="2"/>
    </row>
    <row r="58" spans="1:3" ht="12.75">
      <c r="A58" s="5"/>
      <c r="B58" s="5"/>
      <c r="C58" s="5"/>
    </row>
    <row r="59" spans="1:3" ht="12.75">
      <c r="A59" s="22" t="s">
        <v>51</v>
      </c>
      <c r="B59" s="26"/>
      <c r="C59" s="26"/>
    </row>
    <row r="60" spans="1:3" ht="12.75" hidden="1">
      <c r="A60" s="2" t="s">
        <v>183</v>
      </c>
      <c r="B60" s="2" t="s">
        <v>184</v>
      </c>
      <c r="C60" s="2" t="s">
        <v>174</v>
      </c>
    </row>
    <row r="61" spans="1:3" ht="12.75" hidden="1">
      <c r="A61" s="3" t="s">
        <v>182</v>
      </c>
      <c r="B61" s="2"/>
      <c r="C61" s="2"/>
    </row>
    <row r="62" spans="1:3" ht="12.75" hidden="1">
      <c r="A62" s="5" t="s">
        <v>172</v>
      </c>
      <c r="B62" s="4">
        <v>3500</v>
      </c>
      <c r="C62" s="5" t="s">
        <v>100</v>
      </c>
    </row>
    <row r="63" spans="1:3" ht="12.75" hidden="1">
      <c r="A63" s="5" t="s">
        <v>173</v>
      </c>
      <c r="B63" s="4">
        <v>400</v>
      </c>
      <c r="C63" s="5" t="s">
        <v>175</v>
      </c>
    </row>
    <row r="64" spans="1:3" ht="12.75" hidden="1">
      <c r="A64" s="5" t="s">
        <v>129</v>
      </c>
      <c r="B64" s="4"/>
      <c r="C64" s="5" t="s">
        <v>134</v>
      </c>
    </row>
    <row r="65" spans="1:3" ht="12.75" hidden="1">
      <c r="A65" s="5" t="s">
        <v>178</v>
      </c>
      <c r="B65" s="4"/>
      <c r="C65" s="5" t="s">
        <v>130</v>
      </c>
    </row>
    <row r="66" spans="1:3" ht="12.75" hidden="1">
      <c r="A66" s="5" t="s">
        <v>179</v>
      </c>
      <c r="B66" s="4">
        <v>2600</v>
      </c>
      <c r="C66" s="5" t="s">
        <v>180</v>
      </c>
    </row>
    <row r="67" spans="1:3" ht="12.75" hidden="1">
      <c r="A67" s="5" t="s">
        <v>77</v>
      </c>
      <c r="B67" s="4">
        <v>1000</v>
      </c>
      <c r="C67" s="5"/>
    </row>
    <row r="68" spans="1:3" ht="12.75">
      <c r="A68" s="2" t="s">
        <v>81</v>
      </c>
      <c r="B68" s="8">
        <f>SUM(B62:B67)</f>
        <v>7500</v>
      </c>
      <c r="C68" s="5"/>
    </row>
    <row r="69" spans="1:3" ht="12.75" hidden="1">
      <c r="A69" s="5"/>
      <c r="B69" s="4"/>
      <c r="C69" s="5"/>
    </row>
    <row r="70" spans="1:3" ht="12.75" hidden="1">
      <c r="A70" s="3" t="s">
        <v>138</v>
      </c>
      <c r="B70" s="4"/>
      <c r="C70" s="5"/>
    </row>
    <row r="71" spans="1:3" ht="12.75" hidden="1">
      <c r="A71" s="5" t="s">
        <v>139</v>
      </c>
      <c r="B71" s="4">
        <v>100</v>
      </c>
      <c r="C71" s="5"/>
    </row>
    <row r="72" spans="1:3" ht="12.75" hidden="1">
      <c r="A72" s="5" t="s">
        <v>140</v>
      </c>
      <c r="B72" s="4">
        <v>100</v>
      </c>
      <c r="C72" s="5" t="s">
        <v>86</v>
      </c>
    </row>
    <row r="73" spans="1:3" ht="12.75" hidden="1">
      <c r="A73" s="5" t="s">
        <v>38</v>
      </c>
      <c r="B73" s="4">
        <v>140</v>
      </c>
      <c r="C73" s="5" t="s">
        <v>39</v>
      </c>
    </row>
    <row r="74" spans="1:3" ht="12.75">
      <c r="A74" s="2" t="s">
        <v>36</v>
      </c>
      <c r="B74" s="8">
        <f>SUM(B71:B72)</f>
        <v>200</v>
      </c>
      <c r="C74" s="5"/>
    </row>
    <row r="75" spans="1:3" ht="12.75" hidden="1">
      <c r="A75" s="5"/>
      <c r="B75" s="4"/>
      <c r="C75" s="5"/>
    </row>
    <row r="76" spans="1:3" ht="12.75" hidden="1">
      <c r="A76" s="3" t="s">
        <v>78</v>
      </c>
      <c r="B76" s="4"/>
      <c r="C76" s="5"/>
    </row>
    <row r="77" spans="1:3" ht="12.75" hidden="1">
      <c r="A77" s="5" t="s">
        <v>131</v>
      </c>
      <c r="B77" s="4">
        <v>300</v>
      </c>
      <c r="C77" s="5" t="s">
        <v>132</v>
      </c>
    </row>
    <row r="78" spans="1:3" ht="12.75" hidden="1">
      <c r="A78" s="7" t="s">
        <v>75</v>
      </c>
      <c r="B78" s="4">
        <v>30</v>
      </c>
      <c r="C78" s="5"/>
    </row>
    <row r="79" spans="1:3" ht="12.75" hidden="1">
      <c r="A79" s="7" t="s">
        <v>73</v>
      </c>
      <c r="B79" s="4">
        <v>500</v>
      </c>
      <c r="C79" s="5" t="s">
        <v>74</v>
      </c>
    </row>
    <row r="80" spans="1:3" ht="12.75" hidden="1">
      <c r="A80" s="7" t="s">
        <v>79</v>
      </c>
      <c r="B80" s="4">
        <v>500</v>
      </c>
      <c r="C80" s="5" t="s">
        <v>80</v>
      </c>
    </row>
    <row r="81" spans="1:3" ht="12.75">
      <c r="A81" s="2" t="s">
        <v>40</v>
      </c>
      <c r="B81" s="8">
        <f>SUM(B77:B80)</f>
        <v>1330</v>
      </c>
      <c r="C81" s="5"/>
    </row>
    <row r="82" spans="1:3" ht="12.75">
      <c r="A82" s="7"/>
      <c r="B82" s="4"/>
      <c r="C82" s="5"/>
    </row>
    <row r="83" spans="1:3" ht="12.75">
      <c r="A83" s="3" t="s">
        <v>169</v>
      </c>
      <c r="B83" s="4"/>
      <c r="C83" s="5"/>
    </row>
    <row r="84" spans="1:3" ht="12.75">
      <c r="A84" s="5" t="s">
        <v>170</v>
      </c>
      <c r="B84" s="4">
        <v>600</v>
      </c>
      <c r="C84" s="5" t="s">
        <v>171</v>
      </c>
    </row>
    <row r="85" spans="1:3" ht="12.75">
      <c r="A85" s="5" t="s">
        <v>52</v>
      </c>
      <c r="B85" s="4">
        <v>375</v>
      </c>
      <c r="C85" s="5" t="s">
        <v>53</v>
      </c>
    </row>
    <row r="86" spans="1:3" ht="12.75">
      <c r="A86" s="5" t="s">
        <v>6</v>
      </c>
      <c r="B86" s="4">
        <v>2500</v>
      </c>
      <c r="C86" s="5"/>
    </row>
    <row r="87" spans="1:3" ht="12.75">
      <c r="A87" s="5"/>
      <c r="B87" s="4"/>
      <c r="C87" s="5"/>
    </row>
    <row r="88" spans="1:3" ht="12.75">
      <c r="A88" s="23" t="s">
        <v>48</v>
      </c>
      <c r="B88" s="24">
        <f>B84+B81+B74+B68+B85+B86</f>
        <v>12505</v>
      </c>
      <c r="C88" s="2"/>
    </row>
  </sheetData>
  <sheetProtection/>
  <printOptions/>
  <pageMargins left="0.75" right="0.75" top="1" bottom="1" header="0.5" footer="0.5"/>
  <pageSetup orientation="portrait"/>
  <legacyDrawing r:id="rId2"/>
</worksheet>
</file>

<file path=xl/worksheets/sheet2.xml><?xml version="1.0" encoding="utf-8"?>
<worksheet xmlns="http://schemas.openxmlformats.org/spreadsheetml/2006/main" xmlns:r="http://schemas.openxmlformats.org/officeDocument/2006/relationships">
  <dimension ref="A1:C89"/>
  <sheetViews>
    <sheetView zoomScalePageLayoutView="0" workbookViewId="0" topLeftCell="A46">
      <selection activeCell="B90" sqref="B90"/>
    </sheetView>
  </sheetViews>
  <sheetFormatPr defaultColWidth="9.00390625" defaultRowHeight="12.75"/>
  <cols>
    <col min="1" max="1" width="27.875" style="0" bestFit="1" customWidth="1"/>
    <col min="2" max="2" width="12.375" style="0" customWidth="1"/>
    <col min="3" max="3" width="49.875" style="0" bestFit="1" customWidth="1"/>
    <col min="4" max="16384" width="11.00390625" style="0" customWidth="1"/>
  </cols>
  <sheetData>
    <row r="1" ht="12.75">
      <c r="A1" s="1" t="s">
        <v>47</v>
      </c>
    </row>
    <row r="3" spans="1:3" ht="12.75">
      <c r="A3" s="73" t="s">
        <v>46</v>
      </c>
      <c r="B3" s="74"/>
      <c r="C3" s="74"/>
    </row>
    <row r="4" spans="1:3" ht="12.75">
      <c r="A4" s="2" t="s">
        <v>183</v>
      </c>
      <c r="B4" s="2" t="s">
        <v>45</v>
      </c>
      <c r="C4" s="2" t="s">
        <v>185</v>
      </c>
    </row>
    <row r="5" spans="1:3" ht="12.75">
      <c r="A5" s="3" t="s">
        <v>136</v>
      </c>
      <c r="B5" s="4"/>
      <c r="C5" s="5"/>
    </row>
    <row r="6" spans="1:3" ht="12.75">
      <c r="A6" s="6" t="s">
        <v>83</v>
      </c>
      <c r="B6" s="4">
        <v>1000</v>
      </c>
      <c r="C6" s="5" t="s">
        <v>72</v>
      </c>
    </row>
    <row r="7" spans="1:3" ht="12.75">
      <c r="A7" s="5" t="s">
        <v>88</v>
      </c>
      <c r="B7" s="4">
        <v>375</v>
      </c>
      <c r="C7" s="5"/>
    </row>
    <row r="8" spans="1:3" ht="12.75">
      <c r="A8" s="5" t="s">
        <v>89</v>
      </c>
      <c r="B8" s="4">
        <v>0</v>
      </c>
      <c r="C8" s="5" t="s">
        <v>90</v>
      </c>
    </row>
    <row r="9" spans="1:3" ht="12.75">
      <c r="A9" s="5" t="s">
        <v>91</v>
      </c>
      <c r="B9" s="4">
        <v>0</v>
      </c>
      <c r="C9" s="5" t="s">
        <v>92</v>
      </c>
    </row>
    <row r="10" spans="1:3" ht="12.75">
      <c r="A10" s="5" t="s">
        <v>93</v>
      </c>
      <c r="B10" s="4">
        <v>0</v>
      </c>
      <c r="C10" s="5" t="s">
        <v>92</v>
      </c>
    </row>
    <row r="11" spans="1:3" ht="12.75">
      <c r="A11" s="5" t="s">
        <v>94</v>
      </c>
      <c r="B11" s="4">
        <v>30</v>
      </c>
      <c r="C11" s="5"/>
    </row>
    <row r="12" spans="1:3" ht="12.75">
      <c r="A12" s="5" t="s">
        <v>144</v>
      </c>
      <c r="B12" s="4">
        <v>10</v>
      </c>
      <c r="C12" s="5"/>
    </row>
    <row r="13" spans="1:3" ht="12.75">
      <c r="A13" s="5" t="s">
        <v>177</v>
      </c>
      <c r="B13" s="4">
        <v>0</v>
      </c>
      <c r="C13" s="5" t="s">
        <v>90</v>
      </c>
    </row>
    <row r="14" spans="1:3" ht="12.75">
      <c r="A14" s="5" t="s">
        <v>95</v>
      </c>
      <c r="B14" s="4">
        <v>200</v>
      </c>
      <c r="C14" s="5"/>
    </row>
    <row r="15" spans="1:3" ht="12.75">
      <c r="A15" s="5" t="s">
        <v>96</v>
      </c>
      <c r="B15" s="4">
        <v>100</v>
      </c>
      <c r="C15" s="5"/>
    </row>
    <row r="16" spans="1:3" ht="12.75">
      <c r="A16" s="5" t="s">
        <v>97</v>
      </c>
      <c r="B16" s="4">
        <v>50</v>
      </c>
      <c r="C16" s="5"/>
    </row>
    <row r="17" spans="1:3" ht="12.75">
      <c r="A17" s="5" t="s">
        <v>157</v>
      </c>
      <c r="B17" s="4">
        <v>100</v>
      </c>
      <c r="C17" s="5"/>
    </row>
    <row r="18" spans="1:3" ht="12.75">
      <c r="A18" s="5" t="s">
        <v>158</v>
      </c>
      <c r="B18" s="4">
        <v>75</v>
      </c>
      <c r="C18" s="5"/>
    </row>
    <row r="19" spans="1:3" ht="12.75">
      <c r="A19" s="5" t="s">
        <v>159</v>
      </c>
      <c r="B19" s="4">
        <v>120</v>
      </c>
      <c r="C19" s="5"/>
    </row>
    <row r="20" spans="1:3" ht="12.75">
      <c r="A20" s="6" t="s">
        <v>162</v>
      </c>
      <c r="B20" s="4">
        <v>500</v>
      </c>
      <c r="C20" s="5" t="s">
        <v>84</v>
      </c>
    </row>
    <row r="21" spans="1:3" ht="12.75">
      <c r="A21" s="5" t="s">
        <v>163</v>
      </c>
      <c r="B21" s="4">
        <v>275</v>
      </c>
      <c r="C21" s="5"/>
    </row>
    <row r="22" spans="1:3" ht="12.75">
      <c r="A22" s="5" t="s">
        <v>160</v>
      </c>
      <c r="B22" s="4">
        <v>200</v>
      </c>
      <c r="C22" s="5" t="s">
        <v>164</v>
      </c>
    </row>
    <row r="23" spans="1:3" ht="12.75">
      <c r="A23" s="6" t="s">
        <v>176</v>
      </c>
      <c r="B23" s="4">
        <v>1500</v>
      </c>
      <c r="C23" s="5" t="s">
        <v>101</v>
      </c>
    </row>
    <row r="24" spans="1:3" ht="12.75">
      <c r="A24" s="5" t="s">
        <v>181</v>
      </c>
      <c r="B24" s="4">
        <v>20</v>
      </c>
      <c r="C24" s="5"/>
    </row>
    <row r="25" spans="1:3" ht="12.75">
      <c r="A25" s="5" t="s">
        <v>141</v>
      </c>
      <c r="B25" s="4">
        <v>350</v>
      </c>
      <c r="C25" s="5" t="s">
        <v>71</v>
      </c>
    </row>
    <row r="26" spans="1:3" ht="12.75">
      <c r="A26" s="5" t="s">
        <v>142</v>
      </c>
      <c r="B26" s="4">
        <v>150</v>
      </c>
      <c r="C26" s="5"/>
    </row>
    <row r="27" spans="1:3" ht="12.75">
      <c r="A27" s="6" t="s">
        <v>143</v>
      </c>
      <c r="B27" s="4">
        <v>1500</v>
      </c>
      <c r="C27" s="5" t="s">
        <v>124</v>
      </c>
    </row>
    <row r="28" spans="1:3" ht="12.75">
      <c r="A28" s="5" t="s">
        <v>145</v>
      </c>
      <c r="B28" s="4">
        <v>2500</v>
      </c>
      <c r="C28" s="5" t="s">
        <v>146</v>
      </c>
    </row>
    <row r="29" spans="1:3" ht="12.75">
      <c r="A29" s="5" t="s">
        <v>147</v>
      </c>
      <c r="B29" s="4">
        <v>400</v>
      </c>
      <c r="C29" s="5"/>
    </row>
    <row r="30" spans="1:3" ht="12.75">
      <c r="A30" s="5" t="s">
        <v>125</v>
      </c>
      <c r="B30" s="4">
        <v>150</v>
      </c>
      <c r="C30" s="5" t="s">
        <v>126</v>
      </c>
    </row>
    <row r="31" spans="1:3" ht="12.75">
      <c r="A31" s="5" t="s">
        <v>87</v>
      </c>
      <c r="B31" s="4">
        <v>120</v>
      </c>
      <c r="C31" s="5"/>
    </row>
    <row r="32" spans="1:3" ht="12.75">
      <c r="A32" s="5" t="s">
        <v>127</v>
      </c>
      <c r="B32" s="4"/>
      <c r="C32" s="5" t="s">
        <v>128</v>
      </c>
    </row>
    <row r="33" spans="1:3" ht="12.75">
      <c r="A33" s="5" t="s">
        <v>116</v>
      </c>
      <c r="B33" s="4">
        <v>1000</v>
      </c>
      <c r="C33" s="5"/>
    </row>
    <row r="34" spans="1:3" ht="12.75">
      <c r="A34" s="2" t="s">
        <v>81</v>
      </c>
      <c r="B34" s="8">
        <f>SUM(B6:B33)</f>
        <v>10725</v>
      </c>
      <c r="C34" s="5"/>
    </row>
    <row r="35" spans="1:3" ht="12.75">
      <c r="A35" s="5"/>
      <c r="B35" s="4"/>
      <c r="C35" s="5"/>
    </row>
    <row r="36" spans="1:3" ht="12.75">
      <c r="A36" s="3" t="s">
        <v>85</v>
      </c>
      <c r="B36" s="4"/>
      <c r="C36" s="5"/>
    </row>
    <row r="37" spans="1:3" ht="12.75">
      <c r="A37" s="5" t="s">
        <v>161</v>
      </c>
      <c r="B37" s="4">
        <v>500</v>
      </c>
      <c r="C37" s="5" t="s">
        <v>135</v>
      </c>
    </row>
    <row r="38" spans="1:3" ht="12.75">
      <c r="A38" s="5" t="s">
        <v>152</v>
      </c>
      <c r="B38" s="4">
        <v>250</v>
      </c>
      <c r="C38" s="5"/>
    </row>
    <row r="39" spans="1:3" ht="12.75">
      <c r="A39" s="6" t="s">
        <v>43</v>
      </c>
      <c r="B39" s="4">
        <v>2000</v>
      </c>
      <c r="C39" s="5" t="s">
        <v>165</v>
      </c>
    </row>
    <row r="40" spans="1:3" ht="12.75">
      <c r="A40" s="6" t="s">
        <v>151</v>
      </c>
      <c r="B40" s="4">
        <v>1000</v>
      </c>
      <c r="C40" s="5" t="s">
        <v>156</v>
      </c>
    </row>
    <row r="41" spans="1:3" ht="12.75">
      <c r="A41" s="5" t="s">
        <v>166</v>
      </c>
      <c r="B41" s="4">
        <v>300</v>
      </c>
      <c r="C41" s="5"/>
    </row>
    <row r="42" spans="1:3" ht="12.75">
      <c r="A42" s="5" t="s">
        <v>167</v>
      </c>
      <c r="B42" s="4">
        <v>350</v>
      </c>
      <c r="C42" s="5"/>
    </row>
    <row r="43" spans="1:3" ht="12.75">
      <c r="A43" s="2" t="s">
        <v>82</v>
      </c>
      <c r="B43" s="8">
        <f>SUM(B37:B42)</f>
        <v>4400</v>
      </c>
      <c r="C43" s="5"/>
    </row>
    <row r="44" spans="1:3" ht="12.75">
      <c r="A44" s="5"/>
      <c r="B44" s="4"/>
      <c r="C44" s="5"/>
    </row>
    <row r="45" spans="1:3" ht="12.75">
      <c r="A45" s="3" t="s">
        <v>41</v>
      </c>
      <c r="B45" s="4"/>
      <c r="C45" s="5"/>
    </row>
    <row r="46" spans="1:3" ht="12.75">
      <c r="A46" s="7" t="s">
        <v>76</v>
      </c>
      <c r="B46" s="4">
        <v>50</v>
      </c>
      <c r="C46" s="5"/>
    </row>
    <row r="47" spans="1:3" ht="12.75">
      <c r="A47" s="2" t="s">
        <v>42</v>
      </c>
      <c r="B47" s="8">
        <f>SUM(B46:B46)</f>
        <v>50</v>
      </c>
      <c r="C47" s="5"/>
    </row>
    <row r="48" spans="1:3" ht="12.75">
      <c r="A48" s="7"/>
      <c r="B48" s="4"/>
      <c r="C48" s="5"/>
    </row>
    <row r="49" spans="1:3" ht="12.75">
      <c r="A49" s="3" t="s">
        <v>138</v>
      </c>
      <c r="B49" s="4"/>
      <c r="C49" s="5"/>
    </row>
    <row r="50" spans="1:3" ht="12.75">
      <c r="A50" s="7" t="s">
        <v>148</v>
      </c>
      <c r="B50" s="4">
        <v>0</v>
      </c>
      <c r="C50" s="5" t="s">
        <v>154</v>
      </c>
    </row>
    <row r="51" spans="1:3" ht="12.75">
      <c r="A51" s="7" t="s">
        <v>149</v>
      </c>
      <c r="B51" s="4">
        <v>500</v>
      </c>
      <c r="C51" s="5" t="s">
        <v>155</v>
      </c>
    </row>
    <row r="52" spans="1:3" ht="12.75">
      <c r="A52" s="7" t="s">
        <v>150</v>
      </c>
      <c r="B52" s="4">
        <v>100</v>
      </c>
      <c r="C52" s="5" t="s">
        <v>133</v>
      </c>
    </row>
    <row r="53" spans="1:3" ht="12.75">
      <c r="A53" s="7" t="s">
        <v>153</v>
      </c>
      <c r="B53" s="4">
        <v>100</v>
      </c>
      <c r="C53" s="5"/>
    </row>
    <row r="54" spans="1:3" ht="12.75">
      <c r="A54" s="7" t="s">
        <v>99</v>
      </c>
      <c r="B54" s="4">
        <v>150</v>
      </c>
      <c r="C54" s="5" t="s">
        <v>98</v>
      </c>
    </row>
    <row r="55" spans="1:3" ht="12.75">
      <c r="A55" s="7" t="s">
        <v>137</v>
      </c>
      <c r="B55" s="4">
        <v>50</v>
      </c>
      <c r="C55" s="5"/>
    </row>
    <row r="56" spans="1:3" s="1" customFormat="1" ht="12.75">
      <c r="A56" s="2" t="s">
        <v>36</v>
      </c>
      <c r="B56" s="8">
        <f>SUM(B50:B55)</f>
        <v>900</v>
      </c>
      <c r="C56" s="2"/>
    </row>
    <row r="57" spans="1:3" s="1" customFormat="1" ht="12.75">
      <c r="A57" s="2"/>
      <c r="B57" s="8"/>
      <c r="C57" s="2"/>
    </row>
    <row r="58" spans="1:3" s="1" customFormat="1" ht="12.75">
      <c r="A58" s="23" t="s">
        <v>44</v>
      </c>
      <c r="B58" s="24">
        <f>SUM(B56+B43+B47+B34)</f>
        <v>16075</v>
      </c>
      <c r="C58" s="2"/>
    </row>
    <row r="59" spans="1:3" ht="12.75">
      <c r="A59" s="5"/>
      <c r="B59" s="5"/>
      <c r="C59" s="5"/>
    </row>
    <row r="60" spans="1:3" ht="12.75">
      <c r="A60" s="22" t="s">
        <v>37</v>
      </c>
      <c r="B60" s="22"/>
      <c r="C60" s="22"/>
    </row>
    <row r="61" spans="1:3" ht="12.75">
      <c r="A61" s="2" t="s">
        <v>183</v>
      </c>
      <c r="B61" s="2" t="s">
        <v>184</v>
      </c>
      <c r="C61" s="2" t="s">
        <v>174</v>
      </c>
    </row>
    <row r="62" spans="1:3" ht="12.75">
      <c r="A62" s="3" t="s">
        <v>182</v>
      </c>
      <c r="B62" s="2"/>
      <c r="C62" s="2"/>
    </row>
    <row r="63" spans="1:3" ht="12.75">
      <c r="A63" s="5" t="s">
        <v>172</v>
      </c>
      <c r="B63" s="4">
        <v>3500</v>
      </c>
      <c r="C63" s="5" t="s">
        <v>100</v>
      </c>
    </row>
    <row r="64" spans="1:3" ht="12.75">
      <c r="A64" s="5" t="s">
        <v>173</v>
      </c>
      <c r="B64" s="4">
        <v>400</v>
      </c>
      <c r="C64" s="5" t="s">
        <v>175</v>
      </c>
    </row>
    <row r="65" spans="1:3" ht="12.75">
      <c r="A65" s="5" t="s">
        <v>129</v>
      </c>
      <c r="B65" s="4"/>
      <c r="C65" s="5" t="s">
        <v>134</v>
      </c>
    </row>
    <row r="66" spans="1:3" ht="12.75">
      <c r="A66" s="5" t="s">
        <v>178</v>
      </c>
      <c r="B66" s="4"/>
      <c r="C66" s="5" t="s">
        <v>130</v>
      </c>
    </row>
    <row r="67" spans="1:3" ht="12.75">
      <c r="A67" s="5" t="s">
        <v>179</v>
      </c>
      <c r="B67" s="4">
        <v>2600</v>
      </c>
      <c r="C67" s="5" t="s">
        <v>180</v>
      </c>
    </row>
    <row r="68" spans="1:3" ht="12.75">
      <c r="A68" s="5" t="s">
        <v>77</v>
      </c>
      <c r="B68" s="4">
        <v>1000</v>
      </c>
      <c r="C68" s="5"/>
    </row>
    <row r="69" spans="1:3" ht="12.75">
      <c r="A69" s="2" t="s">
        <v>81</v>
      </c>
      <c r="B69" s="8">
        <f>SUM(B63:B68)</f>
        <v>7500</v>
      </c>
      <c r="C69" s="5"/>
    </row>
    <row r="70" spans="1:3" ht="12.75">
      <c r="A70" s="5"/>
      <c r="B70" s="4"/>
      <c r="C70" s="5"/>
    </row>
    <row r="71" spans="1:3" ht="12.75">
      <c r="A71" s="3" t="s">
        <v>138</v>
      </c>
      <c r="B71" s="4"/>
      <c r="C71" s="5"/>
    </row>
    <row r="72" spans="1:3" ht="12.75">
      <c r="A72" s="5" t="s">
        <v>139</v>
      </c>
      <c r="B72" s="4">
        <v>100</v>
      </c>
      <c r="C72" s="5"/>
    </row>
    <row r="73" spans="1:3" ht="12.75">
      <c r="A73" s="5" t="s">
        <v>140</v>
      </c>
      <c r="B73" s="4">
        <v>100</v>
      </c>
      <c r="C73" s="5" t="s">
        <v>86</v>
      </c>
    </row>
    <row r="74" spans="1:3" ht="12.75">
      <c r="A74" s="5" t="s">
        <v>38</v>
      </c>
      <c r="B74" s="4">
        <v>140</v>
      </c>
      <c r="C74" s="5" t="s">
        <v>39</v>
      </c>
    </row>
    <row r="75" spans="1:3" ht="12.75">
      <c r="A75" s="2" t="s">
        <v>36</v>
      </c>
      <c r="B75" s="8">
        <f>SUM(B72:B73)</f>
        <v>200</v>
      </c>
      <c r="C75" s="5"/>
    </row>
    <row r="76" spans="1:3" ht="12.75">
      <c r="A76" s="5"/>
      <c r="B76" s="4"/>
      <c r="C76" s="5"/>
    </row>
    <row r="77" spans="1:3" ht="12.75">
      <c r="A77" s="3" t="s">
        <v>78</v>
      </c>
      <c r="B77" s="4"/>
      <c r="C77" s="5"/>
    </row>
    <row r="78" spans="1:3" ht="12.75">
      <c r="A78" s="5" t="s">
        <v>131</v>
      </c>
      <c r="B78" s="4">
        <v>300</v>
      </c>
      <c r="C78" s="5" t="s">
        <v>132</v>
      </c>
    </row>
    <row r="79" spans="1:3" ht="12.75">
      <c r="A79" s="7" t="s">
        <v>75</v>
      </c>
      <c r="B79" s="4">
        <v>30</v>
      </c>
      <c r="C79" s="5"/>
    </row>
    <row r="80" spans="1:3" ht="12.75">
      <c r="A80" s="7" t="s">
        <v>73</v>
      </c>
      <c r="B80" s="4">
        <v>500</v>
      </c>
      <c r="C80" s="5" t="s">
        <v>74</v>
      </c>
    </row>
    <row r="81" spans="1:3" ht="12.75">
      <c r="A81" s="7" t="s">
        <v>79</v>
      </c>
      <c r="B81" s="4">
        <v>500</v>
      </c>
      <c r="C81" s="5" t="s">
        <v>80</v>
      </c>
    </row>
    <row r="82" spans="1:3" ht="12.75">
      <c r="A82" s="2" t="s">
        <v>40</v>
      </c>
      <c r="B82" s="8">
        <f>SUM(B78:B81)</f>
        <v>1330</v>
      </c>
      <c r="C82" s="5"/>
    </row>
    <row r="83" spans="1:3" ht="12.75">
      <c r="A83" s="7"/>
      <c r="B83" s="4"/>
      <c r="C83" s="5"/>
    </row>
    <row r="84" spans="1:3" ht="12.75">
      <c r="A84" s="3" t="s">
        <v>169</v>
      </c>
      <c r="B84" s="4"/>
      <c r="C84" s="5"/>
    </row>
    <row r="85" spans="1:3" ht="12.75">
      <c r="A85" s="5" t="s">
        <v>170</v>
      </c>
      <c r="B85" s="4">
        <v>600</v>
      </c>
      <c r="C85" s="5" t="s">
        <v>171</v>
      </c>
    </row>
    <row r="86" spans="1:3" ht="12.75">
      <c r="A86" s="5" t="s">
        <v>52</v>
      </c>
      <c r="B86" s="4">
        <v>375</v>
      </c>
      <c r="C86" s="5" t="s">
        <v>54</v>
      </c>
    </row>
    <row r="87" spans="1:3" ht="12.75">
      <c r="A87" s="5" t="s">
        <v>6</v>
      </c>
      <c r="B87" s="4">
        <v>2500</v>
      </c>
      <c r="C87" s="5"/>
    </row>
    <row r="88" spans="1:3" ht="12.75">
      <c r="A88" s="5"/>
      <c r="B88" s="4"/>
      <c r="C88" s="5"/>
    </row>
    <row r="89" spans="1:3" s="1" customFormat="1" ht="12.75">
      <c r="A89" s="23" t="s">
        <v>48</v>
      </c>
      <c r="B89" s="24">
        <f>B85+B82+B75+B69+B86+B87</f>
        <v>12505</v>
      </c>
      <c r="C89" s="2"/>
    </row>
  </sheetData>
  <sheetProtection/>
  <mergeCells count="1">
    <mergeCell ref="A3:C3"/>
  </mergeCells>
  <printOptions/>
  <pageMargins left="0.7500000000000001" right="0.7500000000000001" top="1" bottom="1" header="0.5" footer="0.5"/>
  <pageSetup orientation="landscape"/>
  <legacyDrawing r:id="rId2"/>
</worksheet>
</file>

<file path=xl/worksheets/sheet3.xml><?xml version="1.0" encoding="utf-8"?>
<worksheet xmlns="http://schemas.openxmlformats.org/spreadsheetml/2006/main" xmlns:r="http://schemas.openxmlformats.org/officeDocument/2006/relationships">
  <dimension ref="A1:C28"/>
  <sheetViews>
    <sheetView zoomScalePageLayoutView="0" workbookViewId="0" topLeftCell="A7">
      <selection activeCell="G6" sqref="G6"/>
    </sheetView>
  </sheetViews>
  <sheetFormatPr defaultColWidth="9.00390625" defaultRowHeight="12.75"/>
  <cols>
    <col min="1" max="1" width="13.125" style="0" customWidth="1"/>
    <col min="2" max="2" width="18.75390625" style="0" customWidth="1"/>
    <col min="3" max="3" width="37.125" style="0" customWidth="1"/>
    <col min="4" max="16384" width="11.00390625" style="0" customWidth="1"/>
  </cols>
  <sheetData>
    <row r="1" ht="12.75">
      <c r="A1" s="1" t="s">
        <v>70</v>
      </c>
    </row>
    <row r="2" ht="12.75">
      <c r="A2" s="1"/>
    </row>
    <row r="3" spans="1:3" ht="12.75">
      <c r="A3" s="79" t="s">
        <v>102</v>
      </c>
      <c r="B3" s="79"/>
      <c r="C3" s="80"/>
    </row>
    <row r="4" spans="1:3" ht="12.75">
      <c r="A4" s="81" t="s">
        <v>103</v>
      </c>
      <c r="B4" s="82"/>
      <c r="C4" s="82"/>
    </row>
    <row r="5" spans="1:3" ht="25.5">
      <c r="A5" s="9" t="s">
        <v>105</v>
      </c>
      <c r="B5" s="9" t="s">
        <v>107</v>
      </c>
      <c r="C5" s="9" t="s">
        <v>108</v>
      </c>
    </row>
    <row r="6" spans="1:3" ht="25.5">
      <c r="A6" s="10" t="s">
        <v>110</v>
      </c>
      <c r="B6" s="10">
        <v>4000</v>
      </c>
      <c r="C6" s="11" t="s">
        <v>111</v>
      </c>
    </row>
    <row r="7" spans="1:3" ht="12.75">
      <c r="A7" s="10" t="s">
        <v>112</v>
      </c>
      <c r="B7" s="10">
        <v>8400</v>
      </c>
      <c r="C7" s="11" t="s">
        <v>113</v>
      </c>
    </row>
    <row r="8" spans="1:3" ht="25.5">
      <c r="A8" s="10" t="s">
        <v>114</v>
      </c>
      <c r="B8" s="10">
        <v>10000</v>
      </c>
      <c r="C8" s="11" t="s">
        <v>115</v>
      </c>
    </row>
    <row r="9" spans="1:3" ht="25.5">
      <c r="A9" s="10" t="s">
        <v>116</v>
      </c>
      <c r="B9" s="10">
        <v>1500</v>
      </c>
      <c r="C9" s="11" t="s">
        <v>117</v>
      </c>
    </row>
    <row r="10" spans="1:3" ht="12.75">
      <c r="A10" s="12" t="s">
        <v>118</v>
      </c>
      <c r="B10" s="12">
        <f>SUM(B6:B9)</f>
        <v>23900</v>
      </c>
      <c r="C10" s="11"/>
    </row>
    <row r="11" spans="1:2" ht="12.75">
      <c r="A11" s="83"/>
      <c r="B11" s="83"/>
    </row>
    <row r="12" spans="1:3" ht="12.75">
      <c r="A12" s="83" t="s">
        <v>119</v>
      </c>
      <c r="B12" s="83"/>
      <c r="C12" s="80"/>
    </row>
    <row r="13" spans="1:3" ht="12.75">
      <c r="A13" s="84" t="s">
        <v>120</v>
      </c>
      <c r="B13" s="82"/>
      <c r="C13" s="82"/>
    </row>
    <row r="14" spans="1:3" ht="25.5">
      <c r="A14" s="9" t="s">
        <v>104</v>
      </c>
      <c r="B14" s="9" t="s">
        <v>106</v>
      </c>
      <c r="C14" s="9" t="s">
        <v>121</v>
      </c>
    </row>
    <row r="15" spans="1:3" ht="25.5">
      <c r="A15" s="10" t="s">
        <v>109</v>
      </c>
      <c r="B15" s="10">
        <v>5000</v>
      </c>
      <c r="C15" s="11" t="s">
        <v>122</v>
      </c>
    </row>
    <row r="16" spans="1:3" ht="12.75">
      <c r="A16" s="10" t="s">
        <v>123</v>
      </c>
      <c r="B16" s="10">
        <v>9450</v>
      </c>
      <c r="C16" s="11" t="s">
        <v>55</v>
      </c>
    </row>
    <row r="17" spans="1:3" ht="25.5">
      <c r="A17" s="10" t="s">
        <v>114</v>
      </c>
      <c r="B17" s="10">
        <v>16000</v>
      </c>
      <c r="C17" s="11" t="s">
        <v>56</v>
      </c>
    </row>
    <row r="18" spans="1:3" ht="25.5">
      <c r="A18" s="10" t="s">
        <v>116</v>
      </c>
      <c r="B18" s="10">
        <v>4000</v>
      </c>
      <c r="C18" s="11" t="s">
        <v>117</v>
      </c>
    </row>
    <row r="19" spans="1:3" ht="12.75">
      <c r="A19" s="12" t="s">
        <v>168</v>
      </c>
      <c r="B19" s="12">
        <f>SUM(B15:B18)</f>
        <v>34450</v>
      </c>
      <c r="C19" s="11"/>
    </row>
    <row r="20" spans="1:3" ht="12.75">
      <c r="A20" s="75"/>
      <c r="B20" s="75"/>
      <c r="C20" s="13"/>
    </row>
    <row r="21" spans="1:3" ht="12.75">
      <c r="A21" s="75" t="s">
        <v>57</v>
      </c>
      <c r="B21" s="75"/>
      <c r="C21" s="76"/>
    </row>
    <row r="22" spans="1:3" ht="13.5" thickBot="1">
      <c r="A22" s="77" t="s">
        <v>58</v>
      </c>
      <c r="B22" s="78"/>
      <c r="C22" s="78"/>
    </row>
    <row r="23" spans="1:3" ht="26.25" thickBot="1">
      <c r="A23" s="14" t="s">
        <v>59</v>
      </c>
      <c r="B23" s="15" t="s">
        <v>60</v>
      </c>
      <c r="C23" s="15" t="s">
        <v>61</v>
      </c>
    </row>
    <row r="24" spans="1:3" ht="26.25" thickBot="1">
      <c r="A24" s="16" t="s">
        <v>62</v>
      </c>
      <c r="B24" s="17">
        <v>5000</v>
      </c>
      <c r="C24" s="18" t="s">
        <v>63</v>
      </c>
    </row>
    <row r="25" spans="1:3" ht="26.25" thickBot="1">
      <c r="A25" s="16" t="s">
        <v>64</v>
      </c>
      <c r="B25" s="17">
        <v>9450</v>
      </c>
      <c r="C25" s="18" t="s">
        <v>65</v>
      </c>
    </row>
    <row r="26" spans="1:3" ht="26.25" thickBot="1">
      <c r="A26" s="16" t="s">
        <v>66</v>
      </c>
      <c r="B26" s="17">
        <v>30000</v>
      </c>
      <c r="C26" s="11" t="s">
        <v>67</v>
      </c>
    </row>
    <row r="27" spans="1:3" ht="26.25" thickBot="1">
      <c r="A27" s="16" t="s">
        <v>68</v>
      </c>
      <c r="B27" s="17">
        <v>5600</v>
      </c>
      <c r="C27" s="11" t="s">
        <v>117</v>
      </c>
    </row>
    <row r="28" spans="1:3" ht="13.5" thickBot="1">
      <c r="A28" s="19" t="s">
        <v>69</v>
      </c>
      <c r="B28" s="20">
        <v>50050</v>
      </c>
      <c r="C28" s="21"/>
    </row>
  </sheetData>
  <sheetProtection/>
  <mergeCells count="8">
    <mergeCell ref="A21:C21"/>
    <mergeCell ref="A22:C22"/>
    <mergeCell ref="A3:C3"/>
    <mergeCell ref="A4:C4"/>
    <mergeCell ref="A11:B11"/>
    <mergeCell ref="A12:C12"/>
    <mergeCell ref="A13:C13"/>
    <mergeCell ref="A20:B20"/>
  </mergeCells>
  <printOptions/>
  <pageMargins left="0.7500000000000001" right="0.7500000000000001" top="1" bottom="1" header="0.5" footer="0.5"/>
  <pageSetup orientation="landscape"/>
  <legacyDrawing r:id="rId2"/>
</worksheet>
</file>

<file path=xl/worksheets/sheet4.xml><?xml version="1.0" encoding="utf-8"?>
<worksheet xmlns="http://schemas.openxmlformats.org/spreadsheetml/2006/main" xmlns:r="http://schemas.openxmlformats.org/officeDocument/2006/relationships">
  <dimension ref="A1:T92"/>
  <sheetViews>
    <sheetView zoomScalePageLayoutView="0" workbookViewId="0" topLeftCell="A1">
      <pane xSplit="1" ySplit="2" topLeftCell="B30" activePane="bottomRight" state="frozen"/>
      <selection pane="topLeft" activeCell="A1" sqref="A1"/>
      <selection pane="topRight" activeCell="B1" sqref="B1"/>
      <selection pane="bottomLeft" activeCell="A5" sqref="A5"/>
      <selection pane="bottomRight" activeCell="E8" sqref="E8"/>
    </sheetView>
  </sheetViews>
  <sheetFormatPr defaultColWidth="9.00390625" defaultRowHeight="12.75"/>
  <cols>
    <col min="1" max="1" width="29.25390625" style="0" bestFit="1" customWidth="1"/>
    <col min="2" max="2" width="15.375" style="0" bestFit="1" customWidth="1"/>
    <col min="3" max="3" width="12.75390625" style="0" bestFit="1" customWidth="1"/>
    <col min="4" max="4" width="14.25390625" style="0" bestFit="1" customWidth="1"/>
    <col min="5" max="5" width="11.75390625" style="0" bestFit="1" customWidth="1"/>
    <col min="6" max="6" width="13.75390625" style="0" bestFit="1" customWidth="1"/>
    <col min="7" max="7" width="11.125" style="0" bestFit="1" customWidth="1"/>
    <col min="8" max="8" width="14.25390625" style="0" bestFit="1" customWidth="1"/>
    <col min="9" max="9" width="11.625" style="0" bestFit="1" customWidth="1"/>
    <col min="10" max="10" width="13.75390625" style="0" bestFit="1" customWidth="1"/>
    <col min="11" max="11" width="11.125" style="0" bestFit="1" customWidth="1"/>
    <col min="12" max="12" width="16.125" style="0" bestFit="1" customWidth="1"/>
    <col min="13" max="13" width="13.625" style="0" bestFit="1" customWidth="1"/>
    <col min="14" max="14" width="18.625" style="0" bestFit="1" customWidth="1"/>
    <col min="15" max="15" width="16.625" style="0" bestFit="1" customWidth="1"/>
    <col min="16" max="16" width="16.875" style="0" bestFit="1" customWidth="1"/>
    <col min="17" max="17" width="14.25390625" style="0" bestFit="1" customWidth="1"/>
    <col min="18" max="18" width="14.75390625" style="0" bestFit="1" customWidth="1"/>
    <col min="19" max="19" width="19.875" style="0" bestFit="1" customWidth="1"/>
    <col min="20" max="16384" width="11.00390625" style="0" customWidth="1"/>
  </cols>
  <sheetData>
    <row r="1" ht="12.75">
      <c r="A1" s="1" t="s">
        <v>33</v>
      </c>
    </row>
    <row r="2" spans="2:19" ht="12.75">
      <c r="B2" s="22" t="s">
        <v>17</v>
      </c>
      <c r="C2" s="22" t="s">
        <v>18</v>
      </c>
      <c r="D2" s="22" t="s">
        <v>19</v>
      </c>
      <c r="E2" s="22" t="s">
        <v>20</v>
      </c>
      <c r="F2" s="22" t="s">
        <v>21</v>
      </c>
      <c r="G2" s="22" t="s">
        <v>22</v>
      </c>
      <c r="H2" s="22" t="s">
        <v>23</v>
      </c>
      <c r="I2" s="22" t="s">
        <v>24</v>
      </c>
      <c r="J2" s="22" t="s">
        <v>25</v>
      </c>
      <c r="K2" s="22" t="s">
        <v>26</v>
      </c>
      <c r="L2" s="22" t="s">
        <v>27</v>
      </c>
      <c r="M2" s="22" t="s">
        <v>28</v>
      </c>
      <c r="N2" s="22" t="s">
        <v>29</v>
      </c>
      <c r="O2" s="22" t="s">
        <v>30</v>
      </c>
      <c r="P2" s="22" t="s">
        <v>31</v>
      </c>
      <c r="Q2" s="22" t="s">
        <v>32</v>
      </c>
      <c r="R2" s="22" t="s">
        <v>2</v>
      </c>
      <c r="S2" s="25" t="s">
        <v>5</v>
      </c>
    </row>
    <row r="3" spans="1:17" ht="13.5" thickBot="1">
      <c r="A3" s="50" t="s">
        <v>1</v>
      </c>
      <c r="B3" s="27"/>
      <c r="C3" s="27"/>
      <c r="D3" s="27"/>
      <c r="E3" s="27"/>
      <c r="F3" s="27"/>
      <c r="G3" s="27"/>
      <c r="H3" s="27"/>
      <c r="I3" s="27"/>
      <c r="J3" s="27"/>
      <c r="K3" s="27"/>
      <c r="L3" s="27"/>
      <c r="M3" s="27"/>
      <c r="N3" s="27"/>
      <c r="O3" s="27"/>
      <c r="P3" s="27"/>
      <c r="Q3" s="27"/>
    </row>
    <row r="4" spans="1:19" ht="13.5" thickTop="1">
      <c r="A4" s="41" t="s">
        <v>14</v>
      </c>
      <c r="B4" s="32">
        <v>0</v>
      </c>
      <c r="C4" s="32">
        <v>0</v>
      </c>
      <c r="D4" s="32">
        <v>0</v>
      </c>
      <c r="E4" s="32"/>
      <c r="F4" s="32">
        <v>0</v>
      </c>
      <c r="G4" s="32"/>
      <c r="H4" s="32">
        <v>1200</v>
      </c>
      <c r="I4" s="32"/>
      <c r="J4" s="32">
        <v>1200</v>
      </c>
      <c r="K4" s="32"/>
      <c r="L4" s="32">
        <v>1200</v>
      </c>
      <c r="M4" s="32"/>
      <c r="N4" s="32">
        <v>1200</v>
      </c>
      <c r="O4" s="32"/>
      <c r="P4" s="32">
        <v>1200</v>
      </c>
      <c r="Q4" s="59"/>
      <c r="R4" s="62" t="s">
        <v>4</v>
      </c>
      <c r="S4" s="65" t="e">
        <f>SUM+C4+E4+G4+I4+K4+M4+O4+Q4</f>
        <v>#NAME?</v>
      </c>
    </row>
    <row r="5" spans="1:19" ht="12.75">
      <c r="A5" s="36" t="s">
        <v>123</v>
      </c>
      <c r="B5" s="4">
        <v>0</v>
      </c>
      <c r="C5" s="4">
        <v>0</v>
      </c>
      <c r="D5" s="4">
        <v>0</v>
      </c>
      <c r="E5" s="4"/>
      <c r="F5" s="4">
        <v>0</v>
      </c>
      <c r="G5" s="4"/>
      <c r="H5" s="4">
        <v>1600</v>
      </c>
      <c r="I5" s="4"/>
      <c r="J5" s="4">
        <v>1600</v>
      </c>
      <c r="K5" s="4"/>
      <c r="L5" s="4">
        <v>1600</v>
      </c>
      <c r="M5" s="4"/>
      <c r="N5" s="4">
        <v>1600</v>
      </c>
      <c r="O5" s="4"/>
      <c r="P5" s="4">
        <v>1600</v>
      </c>
      <c r="Q5" s="60"/>
      <c r="R5" s="63" t="s">
        <v>4</v>
      </c>
      <c r="S5" s="66" t="e">
        <f>SUM+C5+E5+G5+I5+K5+M5+O5+Q5</f>
        <v>#NAME?</v>
      </c>
    </row>
    <row r="6" spans="1:19" ht="12.75">
      <c r="A6" s="36" t="s">
        <v>15</v>
      </c>
      <c r="B6" s="4">
        <v>0</v>
      </c>
      <c r="C6" s="4">
        <v>0</v>
      </c>
      <c r="D6" s="4">
        <v>0</v>
      </c>
      <c r="E6" s="4"/>
      <c r="F6" s="4">
        <v>0</v>
      </c>
      <c r="G6" s="4"/>
      <c r="H6" s="4">
        <v>2000</v>
      </c>
      <c r="I6" s="4"/>
      <c r="J6" s="4">
        <v>2000</v>
      </c>
      <c r="K6" s="4"/>
      <c r="L6" s="4">
        <v>2000</v>
      </c>
      <c r="M6" s="4"/>
      <c r="N6" s="4">
        <v>2000</v>
      </c>
      <c r="O6" s="4"/>
      <c r="P6" s="4">
        <v>2000</v>
      </c>
      <c r="Q6" s="60"/>
      <c r="R6" s="63" t="s">
        <v>4</v>
      </c>
      <c r="S6" s="66" t="e">
        <f>SUM+C6+E6+G6+I6+K6+M6+O6+Q6</f>
        <v>#NAME?</v>
      </c>
    </row>
    <row r="7" spans="1:19" ht="12.75">
      <c r="A7" s="36" t="s">
        <v>116</v>
      </c>
      <c r="B7" s="4">
        <v>0</v>
      </c>
      <c r="C7" s="4">
        <v>0</v>
      </c>
      <c r="D7" s="4">
        <v>0</v>
      </c>
      <c r="E7" s="4"/>
      <c r="F7" s="4">
        <v>0</v>
      </c>
      <c r="G7" s="4"/>
      <c r="H7" s="4">
        <v>0</v>
      </c>
      <c r="I7" s="4"/>
      <c r="J7" s="4">
        <v>0</v>
      </c>
      <c r="K7" s="4"/>
      <c r="L7" s="4">
        <v>0</v>
      </c>
      <c r="M7" s="4"/>
      <c r="N7" s="4">
        <v>0</v>
      </c>
      <c r="O7" s="4"/>
      <c r="P7" s="4">
        <v>0</v>
      </c>
      <c r="Q7" s="60"/>
      <c r="R7" s="63" t="s">
        <v>4</v>
      </c>
      <c r="S7" s="66" t="e">
        <f>SUM+C7+E7+G7+I7+K7+M7+O7+Q7</f>
        <v>#NAME?</v>
      </c>
    </row>
    <row r="8" spans="1:20" s="25" customFormat="1" ht="13.5" thickBot="1">
      <c r="A8" s="37" t="s">
        <v>0</v>
      </c>
      <c r="B8" s="38">
        <f>SUM(B4:B7)</f>
        <v>0</v>
      </c>
      <c r="C8" s="38">
        <f aca="true" t="shared" si="0" ref="C8:J8">SUM(C4:C7)</f>
        <v>0</v>
      </c>
      <c r="D8" s="38">
        <f t="shared" si="0"/>
        <v>0</v>
      </c>
      <c r="E8" s="38">
        <f t="shared" si="0"/>
        <v>0</v>
      </c>
      <c r="F8" s="38">
        <f t="shared" si="0"/>
        <v>0</v>
      </c>
      <c r="G8" s="38">
        <f t="shared" si="0"/>
        <v>0</v>
      </c>
      <c r="H8" s="38">
        <f t="shared" si="0"/>
        <v>4800</v>
      </c>
      <c r="I8" s="38">
        <f t="shared" si="0"/>
        <v>0</v>
      </c>
      <c r="J8" s="38">
        <f t="shared" si="0"/>
        <v>4800</v>
      </c>
      <c r="K8" s="38">
        <f aca="true" t="shared" si="1" ref="K8:Q8">SUM(K4:K7)</f>
        <v>0</v>
      </c>
      <c r="L8" s="38">
        <f t="shared" si="1"/>
        <v>4800</v>
      </c>
      <c r="M8" s="38">
        <f t="shared" si="1"/>
        <v>0</v>
      </c>
      <c r="N8" s="38">
        <f t="shared" si="1"/>
        <v>4800</v>
      </c>
      <c r="O8" s="38">
        <f t="shared" si="1"/>
        <v>0</v>
      </c>
      <c r="P8" s="38">
        <f t="shared" si="1"/>
        <v>4800</v>
      </c>
      <c r="Q8" s="61">
        <f t="shared" si="1"/>
        <v>0</v>
      </c>
      <c r="R8" s="64" t="s">
        <v>4</v>
      </c>
      <c r="S8" s="67"/>
      <c r="T8" s="51"/>
    </row>
    <row r="9" spans="1:20" s="69" customFormat="1" ht="14.25" thickBot="1" thickTop="1">
      <c r="A9" s="71" t="s">
        <v>3</v>
      </c>
      <c r="B9" s="72" t="e">
        <f>SUM+S4:S7</f>
        <v>#NAME?</v>
      </c>
      <c r="C9" s="68"/>
      <c r="D9" s="68"/>
      <c r="E9" s="68"/>
      <c r="F9" s="68"/>
      <c r="G9" s="68"/>
      <c r="H9" s="68"/>
      <c r="I9" s="68"/>
      <c r="J9" s="68"/>
      <c r="K9" s="68"/>
      <c r="L9" s="68"/>
      <c r="M9" s="68"/>
      <c r="N9" s="68"/>
      <c r="O9" s="68"/>
      <c r="P9" s="68"/>
      <c r="Q9" s="68"/>
      <c r="R9" s="68"/>
      <c r="T9" s="70"/>
    </row>
    <row r="10" spans="2:17" ht="13.5" thickTop="1">
      <c r="B10" s="27"/>
      <c r="C10" s="27"/>
      <c r="D10" s="27"/>
      <c r="E10" s="27"/>
      <c r="F10" s="27"/>
      <c r="G10" s="27"/>
      <c r="H10" s="27"/>
      <c r="I10" s="27"/>
      <c r="J10" s="27"/>
      <c r="K10" s="27"/>
      <c r="L10" s="27"/>
      <c r="M10" s="27"/>
      <c r="N10" s="27"/>
      <c r="O10" s="27"/>
      <c r="P10" s="27"/>
      <c r="Q10" s="27"/>
    </row>
    <row r="11" spans="1:17" ht="13.5" thickBot="1">
      <c r="A11" s="49" t="s">
        <v>34</v>
      </c>
      <c r="B11" s="27"/>
      <c r="C11" s="27"/>
      <c r="D11" s="27"/>
      <c r="E11" s="27"/>
      <c r="F11" s="27"/>
      <c r="G11" s="27"/>
      <c r="H11" s="27"/>
      <c r="I11" s="27"/>
      <c r="J11" s="27"/>
      <c r="K11" s="27"/>
      <c r="L11" s="27"/>
      <c r="M11" s="27"/>
      <c r="N11" s="27"/>
      <c r="O11" s="27"/>
      <c r="P11" s="27"/>
      <c r="Q11" s="27"/>
    </row>
    <row r="12" spans="1:18" ht="13.5" thickTop="1">
      <c r="A12" s="31" t="s">
        <v>136</v>
      </c>
      <c r="B12" s="32"/>
      <c r="C12" s="32"/>
      <c r="D12" s="32"/>
      <c r="E12" s="32"/>
      <c r="F12" s="32"/>
      <c r="G12" s="32"/>
      <c r="H12" s="32"/>
      <c r="I12" s="32"/>
      <c r="J12" s="32"/>
      <c r="K12" s="32"/>
      <c r="L12" s="32"/>
      <c r="M12" s="32"/>
      <c r="N12" s="32"/>
      <c r="O12" s="32"/>
      <c r="P12" s="32"/>
      <c r="Q12" s="59"/>
      <c r="R12" s="53"/>
    </row>
    <row r="13" spans="1:18" ht="13.5" thickTop="1">
      <c r="A13" s="34" t="s">
        <v>83</v>
      </c>
      <c r="B13" s="4">
        <v>1000</v>
      </c>
      <c r="C13" s="4"/>
      <c r="D13" s="4">
        <v>0</v>
      </c>
      <c r="E13" s="4"/>
      <c r="F13" s="4">
        <v>0</v>
      </c>
      <c r="G13" s="4"/>
      <c r="H13" s="4">
        <v>0</v>
      </c>
      <c r="I13" s="4"/>
      <c r="J13" s="4">
        <v>0</v>
      </c>
      <c r="K13" s="4"/>
      <c r="L13" s="4">
        <v>0</v>
      </c>
      <c r="M13" s="4"/>
      <c r="N13" s="4">
        <v>0</v>
      </c>
      <c r="O13" s="4"/>
      <c r="P13" s="4">
        <v>0</v>
      </c>
      <c r="Q13" s="60"/>
      <c r="R13" s="54"/>
    </row>
    <row r="14" spans="1:18" ht="13.5" thickTop="1">
      <c r="A14" s="36" t="s">
        <v>88</v>
      </c>
      <c r="B14" s="4">
        <v>375</v>
      </c>
      <c r="C14" s="4"/>
      <c r="D14" s="4">
        <v>0</v>
      </c>
      <c r="E14" s="4"/>
      <c r="F14" s="4">
        <v>0</v>
      </c>
      <c r="G14" s="4"/>
      <c r="H14" s="4">
        <v>0</v>
      </c>
      <c r="I14" s="4"/>
      <c r="J14" s="4">
        <v>0</v>
      </c>
      <c r="K14" s="4"/>
      <c r="L14" s="4">
        <v>0</v>
      </c>
      <c r="M14" s="4"/>
      <c r="N14" s="4">
        <v>0</v>
      </c>
      <c r="O14" s="4"/>
      <c r="P14" s="4">
        <v>0</v>
      </c>
      <c r="Q14" s="60"/>
      <c r="R14" s="54"/>
    </row>
    <row r="15" spans="1:18" ht="13.5" thickTop="1">
      <c r="A15" s="36" t="s">
        <v>89</v>
      </c>
      <c r="B15" s="4">
        <v>0</v>
      </c>
      <c r="C15" s="4"/>
      <c r="D15" s="4">
        <v>0</v>
      </c>
      <c r="E15" s="4"/>
      <c r="F15" s="4">
        <v>0</v>
      </c>
      <c r="G15" s="4"/>
      <c r="H15" s="4">
        <v>0</v>
      </c>
      <c r="I15" s="4"/>
      <c r="J15" s="4">
        <v>0</v>
      </c>
      <c r="K15" s="4"/>
      <c r="L15" s="4">
        <v>0</v>
      </c>
      <c r="M15" s="4"/>
      <c r="N15" s="4">
        <v>0</v>
      </c>
      <c r="O15" s="4"/>
      <c r="P15" s="4">
        <v>0</v>
      </c>
      <c r="Q15" s="60"/>
      <c r="R15" s="54"/>
    </row>
    <row r="16" spans="1:18" ht="13.5" thickTop="1">
      <c r="A16" s="36" t="s">
        <v>94</v>
      </c>
      <c r="B16" s="4">
        <v>30</v>
      </c>
      <c r="C16" s="4"/>
      <c r="D16" s="4">
        <v>0</v>
      </c>
      <c r="E16" s="4"/>
      <c r="F16" s="4">
        <v>0</v>
      </c>
      <c r="G16" s="4"/>
      <c r="H16" s="4">
        <v>0</v>
      </c>
      <c r="I16" s="4"/>
      <c r="J16" s="4">
        <v>0</v>
      </c>
      <c r="K16" s="4"/>
      <c r="L16" s="4">
        <v>0</v>
      </c>
      <c r="M16" s="4"/>
      <c r="N16" s="4">
        <v>0</v>
      </c>
      <c r="O16" s="4"/>
      <c r="P16" s="4">
        <v>0</v>
      </c>
      <c r="Q16" s="60"/>
      <c r="R16" s="54"/>
    </row>
    <row r="17" spans="1:18" ht="13.5" thickTop="1">
      <c r="A17" s="36" t="s">
        <v>144</v>
      </c>
      <c r="B17" s="4">
        <v>10</v>
      </c>
      <c r="C17" s="4"/>
      <c r="D17" s="4">
        <v>0</v>
      </c>
      <c r="E17" s="4"/>
      <c r="F17" s="4">
        <v>0</v>
      </c>
      <c r="G17" s="4"/>
      <c r="H17" s="4">
        <v>0</v>
      </c>
      <c r="I17" s="4"/>
      <c r="J17" s="4">
        <v>0</v>
      </c>
      <c r="K17" s="4"/>
      <c r="L17" s="4">
        <v>0</v>
      </c>
      <c r="M17" s="4"/>
      <c r="N17" s="4">
        <v>0</v>
      </c>
      <c r="O17" s="4"/>
      <c r="P17" s="4">
        <v>0</v>
      </c>
      <c r="Q17" s="60"/>
      <c r="R17" s="54"/>
    </row>
    <row r="18" spans="1:18" ht="13.5" thickTop="1">
      <c r="A18" s="36" t="s">
        <v>95</v>
      </c>
      <c r="B18" s="4">
        <v>200</v>
      </c>
      <c r="C18" s="4"/>
      <c r="D18" s="4">
        <v>0</v>
      </c>
      <c r="E18" s="4"/>
      <c r="F18" s="4">
        <v>0</v>
      </c>
      <c r="G18" s="4"/>
      <c r="H18" s="4">
        <v>0</v>
      </c>
      <c r="I18" s="4"/>
      <c r="J18" s="4">
        <v>0</v>
      </c>
      <c r="K18" s="4"/>
      <c r="L18" s="4">
        <v>0</v>
      </c>
      <c r="M18" s="4"/>
      <c r="N18" s="4">
        <v>0</v>
      </c>
      <c r="O18" s="4"/>
      <c r="P18" s="4">
        <v>0</v>
      </c>
      <c r="Q18" s="60"/>
      <c r="R18" s="54"/>
    </row>
    <row r="19" spans="1:18" ht="13.5" thickTop="1">
      <c r="A19" s="36" t="s">
        <v>96</v>
      </c>
      <c r="B19" s="4">
        <v>100</v>
      </c>
      <c r="C19" s="4"/>
      <c r="D19" s="4">
        <v>0</v>
      </c>
      <c r="E19" s="4"/>
      <c r="F19" s="4">
        <v>0</v>
      </c>
      <c r="G19" s="4"/>
      <c r="H19" s="4">
        <v>0</v>
      </c>
      <c r="I19" s="4"/>
      <c r="J19" s="4">
        <v>0</v>
      </c>
      <c r="K19" s="4"/>
      <c r="L19" s="4">
        <v>0</v>
      </c>
      <c r="M19" s="4"/>
      <c r="N19" s="4">
        <v>0</v>
      </c>
      <c r="O19" s="4"/>
      <c r="P19" s="4">
        <v>0</v>
      </c>
      <c r="Q19" s="60"/>
      <c r="R19" s="54"/>
    </row>
    <row r="20" spans="1:18" ht="13.5" thickTop="1">
      <c r="A20" s="36" t="s">
        <v>97</v>
      </c>
      <c r="B20" s="4">
        <v>50</v>
      </c>
      <c r="C20" s="4"/>
      <c r="D20" s="4">
        <v>0</v>
      </c>
      <c r="E20" s="4"/>
      <c r="F20" s="4">
        <v>0</v>
      </c>
      <c r="G20" s="4"/>
      <c r="H20" s="4">
        <v>0</v>
      </c>
      <c r="I20" s="4"/>
      <c r="J20" s="4">
        <v>0</v>
      </c>
      <c r="K20" s="4"/>
      <c r="L20" s="4">
        <v>0</v>
      </c>
      <c r="M20" s="4"/>
      <c r="N20" s="4">
        <v>0</v>
      </c>
      <c r="O20" s="4"/>
      <c r="P20" s="4">
        <v>0</v>
      </c>
      <c r="Q20" s="60"/>
      <c r="R20" s="54"/>
    </row>
    <row r="21" spans="1:18" ht="13.5" thickTop="1">
      <c r="A21" s="36" t="s">
        <v>157</v>
      </c>
      <c r="B21" s="4">
        <v>100</v>
      </c>
      <c r="C21" s="4"/>
      <c r="D21" s="4">
        <v>0</v>
      </c>
      <c r="E21" s="4"/>
      <c r="F21" s="4">
        <v>0</v>
      </c>
      <c r="G21" s="4"/>
      <c r="H21" s="4">
        <v>0</v>
      </c>
      <c r="I21" s="4"/>
      <c r="J21" s="4">
        <v>0</v>
      </c>
      <c r="K21" s="4"/>
      <c r="L21" s="4">
        <v>0</v>
      </c>
      <c r="M21" s="4"/>
      <c r="N21" s="4">
        <v>0</v>
      </c>
      <c r="O21" s="4"/>
      <c r="P21" s="4">
        <v>0</v>
      </c>
      <c r="Q21" s="60"/>
      <c r="R21" s="54"/>
    </row>
    <row r="22" spans="1:18" ht="13.5" thickTop="1">
      <c r="A22" s="36" t="s">
        <v>158</v>
      </c>
      <c r="B22" s="4">
        <v>75</v>
      </c>
      <c r="C22" s="4"/>
      <c r="D22" s="4">
        <v>0</v>
      </c>
      <c r="E22" s="4"/>
      <c r="F22" s="4">
        <v>0</v>
      </c>
      <c r="G22" s="4"/>
      <c r="H22" s="4">
        <v>0</v>
      </c>
      <c r="I22" s="4"/>
      <c r="J22" s="4">
        <v>0</v>
      </c>
      <c r="K22" s="4"/>
      <c r="L22" s="4">
        <v>0</v>
      </c>
      <c r="M22" s="4"/>
      <c r="N22" s="4">
        <v>0</v>
      </c>
      <c r="O22" s="4"/>
      <c r="P22" s="4">
        <v>0</v>
      </c>
      <c r="Q22" s="60"/>
      <c r="R22" s="54"/>
    </row>
    <row r="23" spans="1:18" ht="13.5" thickTop="1">
      <c r="A23" s="36" t="s">
        <v>159</v>
      </c>
      <c r="B23" s="4">
        <v>120</v>
      </c>
      <c r="C23" s="4"/>
      <c r="D23" s="4">
        <v>0</v>
      </c>
      <c r="E23" s="4"/>
      <c r="F23" s="4">
        <v>0</v>
      </c>
      <c r="G23" s="4"/>
      <c r="H23" s="4">
        <v>0</v>
      </c>
      <c r="I23" s="4"/>
      <c r="J23" s="4">
        <v>0</v>
      </c>
      <c r="K23" s="4"/>
      <c r="L23" s="4">
        <v>0</v>
      </c>
      <c r="M23" s="4"/>
      <c r="N23" s="4">
        <v>0</v>
      </c>
      <c r="O23" s="4"/>
      <c r="P23" s="4">
        <v>0</v>
      </c>
      <c r="Q23" s="60"/>
      <c r="R23" s="54"/>
    </row>
    <row r="24" spans="1:18" ht="13.5" thickTop="1">
      <c r="A24" s="34" t="s">
        <v>162</v>
      </c>
      <c r="B24" s="4">
        <v>0</v>
      </c>
      <c r="C24" s="4"/>
      <c r="D24" s="4">
        <v>500</v>
      </c>
      <c r="E24" s="4"/>
      <c r="F24" s="4">
        <v>0</v>
      </c>
      <c r="G24" s="4"/>
      <c r="H24" s="4">
        <v>0</v>
      </c>
      <c r="I24" s="4"/>
      <c r="J24" s="4">
        <v>0</v>
      </c>
      <c r="K24" s="4"/>
      <c r="L24" s="4">
        <v>0</v>
      </c>
      <c r="M24" s="4"/>
      <c r="N24" s="4">
        <v>0</v>
      </c>
      <c r="O24" s="4"/>
      <c r="P24" s="4">
        <v>0</v>
      </c>
      <c r="Q24" s="60"/>
      <c r="R24" s="54"/>
    </row>
    <row r="25" spans="1:18" ht="13.5" thickTop="1">
      <c r="A25" s="36" t="s">
        <v>163</v>
      </c>
      <c r="B25" s="4">
        <v>275</v>
      </c>
      <c r="C25" s="4"/>
      <c r="D25" s="4">
        <v>0</v>
      </c>
      <c r="E25" s="4"/>
      <c r="F25" s="4">
        <v>0</v>
      </c>
      <c r="G25" s="4"/>
      <c r="H25" s="4">
        <v>0</v>
      </c>
      <c r="I25" s="4"/>
      <c r="J25" s="4">
        <v>0</v>
      </c>
      <c r="K25" s="4"/>
      <c r="L25" s="4">
        <v>0</v>
      </c>
      <c r="M25" s="4"/>
      <c r="N25" s="4">
        <v>0</v>
      </c>
      <c r="O25" s="4"/>
      <c r="P25" s="4">
        <v>0</v>
      </c>
      <c r="Q25" s="60"/>
      <c r="R25" s="54"/>
    </row>
    <row r="26" spans="1:18" ht="13.5" thickTop="1">
      <c r="A26" s="36" t="s">
        <v>160</v>
      </c>
      <c r="B26" s="4">
        <v>200</v>
      </c>
      <c r="C26" s="4"/>
      <c r="D26" s="4">
        <v>0</v>
      </c>
      <c r="E26" s="4"/>
      <c r="F26" s="4">
        <v>0</v>
      </c>
      <c r="G26" s="4"/>
      <c r="H26" s="4">
        <v>0</v>
      </c>
      <c r="I26" s="4"/>
      <c r="J26" s="4">
        <v>0</v>
      </c>
      <c r="K26" s="4"/>
      <c r="L26" s="4">
        <v>0</v>
      </c>
      <c r="M26" s="4"/>
      <c r="N26" s="4">
        <v>0</v>
      </c>
      <c r="O26" s="4"/>
      <c r="P26" s="4">
        <v>0</v>
      </c>
      <c r="Q26" s="60"/>
      <c r="R26" s="54"/>
    </row>
    <row r="27" spans="1:18" ht="13.5" thickTop="1">
      <c r="A27" s="34" t="s">
        <v>176</v>
      </c>
      <c r="B27" s="4">
        <v>0</v>
      </c>
      <c r="C27" s="4"/>
      <c r="D27" s="4">
        <v>1500</v>
      </c>
      <c r="E27" s="4"/>
      <c r="F27" s="4">
        <v>0</v>
      </c>
      <c r="G27" s="4"/>
      <c r="H27" s="4">
        <v>0</v>
      </c>
      <c r="I27" s="4"/>
      <c r="J27" s="4">
        <v>0</v>
      </c>
      <c r="K27" s="4"/>
      <c r="L27" s="4">
        <v>0</v>
      </c>
      <c r="M27" s="4"/>
      <c r="N27" s="4">
        <v>0</v>
      </c>
      <c r="O27" s="4"/>
      <c r="P27" s="4">
        <v>0</v>
      </c>
      <c r="Q27" s="60"/>
      <c r="R27" s="54"/>
    </row>
    <row r="28" spans="1:18" ht="13.5" thickTop="1">
      <c r="A28" s="36" t="s">
        <v>181</v>
      </c>
      <c r="B28" s="4">
        <v>20</v>
      </c>
      <c r="C28" s="4"/>
      <c r="D28" s="4">
        <v>0</v>
      </c>
      <c r="E28" s="4"/>
      <c r="F28" s="4">
        <v>0</v>
      </c>
      <c r="G28" s="4"/>
      <c r="H28" s="4">
        <v>0</v>
      </c>
      <c r="I28" s="4"/>
      <c r="J28" s="4">
        <v>0</v>
      </c>
      <c r="K28" s="4"/>
      <c r="L28" s="4">
        <v>0</v>
      </c>
      <c r="M28" s="4"/>
      <c r="N28" s="4">
        <v>0</v>
      </c>
      <c r="O28" s="4"/>
      <c r="P28" s="4">
        <v>0</v>
      </c>
      <c r="Q28" s="60"/>
      <c r="R28" s="54"/>
    </row>
    <row r="29" spans="1:18" ht="13.5" thickTop="1">
      <c r="A29" s="36" t="s">
        <v>141</v>
      </c>
      <c r="B29" s="4">
        <v>350</v>
      </c>
      <c r="C29" s="4"/>
      <c r="D29" s="4">
        <v>0</v>
      </c>
      <c r="E29" s="4"/>
      <c r="F29" s="4">
        <v>0</v>
      </c>
      <c r="G29" s="4"/>
      <c r="H29" s="4">
        <v>0</v>
      </c>
      <c r="I29" s="4"/>
      <c r="J29" s="4">
        <v>0</v>
      </c>
      <c r="K29" s="4"/>
      <c r="L29" s="4">
        <v>0</v>
      </c>
      <c r="M29" s="4"/>
      <c r="N29" s="4">
        <v>0</v>
      </c>
      <c r="O29" s="4"/>
      <c r="P29" s="4">
        <v>0</v>
      </c>
      <c r="Q29" s="60"/>
      <c r="R29" s="54"/>
    </row>
    <row r="30" spans="1:18" ht="13.5" thickTop="1">
      <c r="A30" s="36" t="s">
        <v>142</v>
      </c>
      <c r="B30" s="4">
        <v>150</v>
      </c>
      <c r="C30" s="4"/>
      <c r="D30" s="4">
        <v>0</v>
      </c>
      <c r="E30" s="4"/>
      <c r="F30" s="4">
        <v>0</v>
      </c>
      <c r="G30" s="4"/>
      <c r="H30" s="4">
        <v>0</v>
      </c>
      <c r="I30" s="4"/>
      <c r="J30" s="4">
        <v>0</v>
      </c>
      <c r="K30" s="4"/>
      <c r="L30" s="4">
        <v>0</v>
      </c>
      <c r="M30" s="4"/>
      <c r="N30" s="4">
        <v>0</v>
      </c>
      <c r="O30" s="4"/>
      <c r="P30" s="4">
        <v>0</v>
      </c>
      <c r="Q30" s="60"/>
      <c r="R30" s="54"/>
    </row>
    <row r="31" spans="1:18" ht="13.5" thickTop="1">
      <c r="A31" s="34" t="s">
        <v>143</v>
      </c>
      <c r="B31" s="4">
        <v>0</v>
      </c>
      <c r="C31" s="4"/>
      <c r="D31" s="4">
        <v>1500</v>
      </c>
      <c r="E31" s="4"/>
      <c r="F31" s="4">
        <v>0</v>
      </c>
      <c r="G31" s="4"/>
      <c r="H31" s="4">
        <v>0</v>
      </c>
      <c r="I31" s="4"/>
      <c r="J31" s="4">
        <v>0</v>
      </c>
      <c r="K31" s="4"/>
      <c r="L31" s="4">
        <v>0</v>
      </c>
      <c r="M31" s="4"/>
      <c r="N31" s="4">
        <v>0</v>
      </c>
      <c r="O31" s="4"/>
      <c r="P31" s="4">
        <v>0</v>
      </c>
      <c r="Q31" s="60"/>
      <c r="R31" s="54"/>
    </row>
    <row r="32" spans="1:18" ht="13.5" thickTop="1">
      <c r="A32" s="36" t="s">
        <v>145</v>
      </c>
      <c r="B32" s="4">
        <v>0</v>
      </c>
      <c r="C32" s="4"/>
      <c r="D32" s="4">
        <v>2500</v>
      </c>
      <c r="E32" s="4"/>
      <c r="F32" s="4">
        <v>0</v>
      </c>
      <c r="G32" s="4"/>
      <c r="H32" s="4">
        <v>0</v>
      </c>
      <c r="I32" s="4"/>
      <c r="J32" s="4">
        <v>0</v>
      </c>
      <c r="K32" s="4"/>
      <c r="L32" s="4">
        <v>0</v>
      </c>
      <c r="M32" s="4"/>
      <c r="N32" s="4">
        <v>0</v>
      </c>
      <c r="O32" s="4"/>
      <c r="P32" s="4">
        <v>0</v>
      </c>
      <c r="Q32" s="60"/>
      <c r="R32" s="54"/>
    </row>
    <row r="33" spans="1:18" ht="13.5" thickTop="1">
      <c r="A33" s="36" t="s">
        <v>147</v>
      </c>
      <c r="B33" s="4">
        <v>0</v>
      </c>
      <c r="C33" s="4"/>
      <c r="D33" s="4">
        <v>400</v>
      </c>
      <c r="E33" s="4"/>
      <c r="F33" s="4">
        <v>0</v>
      </c>
      <c r="G33" s="4"/>
      <c r="H33" s="4">
        <v>0</v>
      </c>
      <c r="I33" s="4"/>
      <c r="J33" s="4">
        <v>0</v>
      </c>
      <c r="K33" s="4"/>
      <c r="L33" s="4">
        <v>0</v>
      </c>
      <c r="M33" s="4"/>
      <c r="N33" s="4">
        <v>0</v>
      </c>
      <c r="O33" s="4"/>
      <c r="P33" s="4">
        <v>0</v>
      </c>
      <c r="Q33" s="60"/>
      <c r="R33" s="54"/>
    </row>
    <row r="34" spans="1:18" ht="13.5" thickTop="1">
      <c r="A34" s="36" t="s">
        <v>125</v>
      </c>
      <c r="B34" s="4">
        <v>150</v>
      </c>
      <c r="C34" s="4"/>
      <c r="D34" s="4">
        <v>0</v>
      </c>
      <c r="E34" s="4"/>
      <c r="F34" s="4">
        <v>0</v>
      </c>
      <c r="G34" s="4"/>
      <c r="H34" s="4">
        <v>0</v>
      </c>
      <c r="I34" s="4"/>
      <c r="J34" s="4">
        <v>0</v>
      </c>
      <c r="K34" s="4"/>
      <c r="L34" s="4">
        <v>0</v>
      </c>
      <c r="M34" s="4"/>
      <c r="N34" s="4">
        <v>0</v>
      </c>
      <c r="O34" s="4"/>
      <c r="P34" s="4">
        <v>0</v>
      </c>
      <c r="Q34" s="60"/>
      <c r="R34" s="54"/>
    </row>
    <row r="35" spans="1:18" ht="13.5" thickTop="1">
      <c r="A35" s="36" t="s">
        <v>87</v>
      </c>
      <c r="B35" s="4">
        <v>120</v>
      </c>
      <c r="C35" s="4"/>
      <c r="D35" s="4">
        <v>0</v>
      </c>
      <c r="E35" s="4"/>
      <c r="F35" s="4">
        <v>0</v>
      </c>
      <c r="G35" s="4"/>
      <c r="H35" s="4">
        <v>0</v>
      </c>
      <c r="I35" s="4"/>
      <c r="J35" s="4">
        <v>0</v>
      </c>
      <c r="K35" s="4"/>
      <c r="L35" s="4">
        <v>0</v>
      </c>
      <c r="M35" s="4"/>
      <c r="N35" s="4">
        <v>0</v>
      </c>
      <c r="O35" s="4"/>
      <c r="P35" s="4">
        <v>0</v>
      </c>
      <c r="Q35" s="60"/>
      <c r="R35" s="54"/>
    </row>
    <row r="36" spans="1:18" ht="13.5" thickTop="1">
      <c r="A36" s="36" t="s">
        <v>127</v>
      </c>
      <c r="B36" s="4">
        <v>0</v>
      </c>
      <c r="C36" s="4"/>
      <c r="D36" s="4">
        <v>0</v>
      </c>
      <c r="E36" s="4"/>
      <c r="F36" s="4">
        <v>0</v>
      </c>
      <c r="G36" s="4"/>
      <c r="H36" s="4">
        <v>0</v>
      </c>
      <c r="I36" s="4"/>
      <c r="J36" s="4">
        <v>0</v>
      </c>
      <c r="K36" s="4"/>
      <c r="L36" s="4">
        <v>0</v>
      </c>
      <c r="M36" s="4"/>
      <c r="N36" s="4">
        <v>0</v>
      </c>
      <c r="O36" s="4"/>
      <c r="P36" s="4">
        <v>0</v>
      </c>
      <c r="Q36" s="60"/>
      <c r="R36" s="54"/>
    </row>
    <row r="37" spans="1:18" ht="13.5" thickTop="1">
      <c r="A37" s="36" t="s">
        <v>116</v>
      </c>
      <c r="B37" s="4">
        <v>1000</v>
      </c>
      <c r="C37" s="4"/>
      <c r="D37" s="4">
        <v>0</v>
      </c>
      <c r="E37" s="4"/>
      <c r="F37" s="4">
        <v>0</v>
      </c>
      <c r="G37" s="4"/>
      <c r="H37" s="4">
        <v>0</v>
      </c>
      <c r="I37" s="4"/>
      <c r="J37" s="4">
        <v>0</v>
      </c>
      <c r="K37" s="4"/>
      <c r="L37" s="4">
        <v>0</v>
      </c>
      <c r="M37" s="4"/>
      <c r="N37" s="4">
        <v>0</v>
      </c>
      <c r="O37" s="4"/>
      <c r="P37" s="4">
        <v>0</v>
      </c>
      <c r="Q37" s="60"/>
      <c r="R37" s="54"/>
    </row>
    <row r="38" spans="1:18" s="28" customFormat="1" ht="14.25" thickBot="1" thickTop="1">
      <c r="A38" s="37" t="s">
        <v>81</v>
      </c>
      <c r="B38" s="38">
        <f>SUM(B13:B37)</f>
        <v>4325</v>
      </c>
      <c r="C38" s="38">
        <f aca="true" t="shared" si="2" ref="C38:J38">SUM(C13:C37)</f>
        <v>0</v>
      </c>
      <c r="D38" s="38">
        <f t="shared" si="2"/>
        <v>6400</v>
      </c>
      <c r="E38" s="38">
        <f t="shared" si="2"/>
        <v>0</v>
      </c>
      <c r="F38" s="38">
        <f t="shared" si="2"/>
        <v>0</v>
      </c>
      <c r="G38" s="38">
        <f t="shared" si="2"/>
        <v>0</v>
      </c>
      <c r="H38" s="38">
        <f t="shared" si="2"/>
        <v>0</v>
      </c>
      <c r="I38" s="38">
        <f t="shared" si="2"/>
        <v>0</v>
      </c>
      <c r="J38" s="38">
        <f t="shared" si="2"/>
        <v>0</v>
      </c>
      <c r="K38" s="38">
        <f aca="true" t="shared" si="3" ref="K38:Q38">SUM(K13:K37)</f>
        <v>0</v>
      </c>
      <c r="L38" s="38">
        <f t="shared" si="3"/>
        <v>0</v>
      </c>
      <c r="M38" s="38">
        <f t="shared" si="3"/>
        <v>0</v>
      </c>
      <c r="N38" s="38">
        <f t="shared" si="3"/>
        <v>0</v>
      </c>
      <c r="O38" s="38">
        <f t="shared" si="3"/>
        <v>0</v>
      </c>
      <c r="P38" s="38">
        <f t="shared" si="3"/>
        <v>0</v>
      </c>
      <c r="Q38" s="61">
        <f t="shared" si="3"/>
        <v>0</v>
      </c>
      <c r="R38" s="58"/>
    </row>
    <row r="39" spans="1:17" ht="14.25" thickBot="1" thickTop="1">
      <c r="A39" s="42"/>
      <c r="B39" s="43"/>
      <c r="C39" s="27"/>
      <c r="D39" s="27"/>
      <c r="E39" s="27"/>
      <c r="F39" s="27"/>
      <c r="G39" s="27"/>
      <c r="H39" s="27"/>
      <c r="I39" s="27"/>
      <c r="J39" s="27"/>
      <c r="K39" s="27"/>
      <c r="L39" s="27"/>
      <c r="M39" s="27"/>
      <c r="N39" s="27"/>
      <c r="O39" s="27"/>
      <c r="P39" s="27"/>
      <c r="Q39" s="27"/>
    </row>
    <row r="40" spans="1:18" ht="13.5" thickTop="1">
      <c r="A40" s="31" t="s">
        <v>85</v>
      </c>
      <c r="B40" s="32"/>
      <c r="C40" s="32"/>
      <c r="D40" s="32"/>
      <c r="E40" s="32"/>
      <c r="F40" s="32"/>
      <c r="G40" s="32"/>
      <c r="H40" s="32"/>
      <c r="I40" s="32"/>
      <c r="J40" s="32"/>
      <c r="K40" s="32"/>
      <c r="L40" s="32"/>
      <c r="M40" s="32"/>
      <c r="N40" s="32"/>
      <c r="O40" s="32"/>
      <c r="P40" s="32"/>
      <c r="Q40" s="33"/>
      <c r="R40" s="53"/>
    </row>
    <row r="41" spans="1:18" ht="12.75">
      <c r="A41" s="36" t="s">
        <v>16</v>
      </c>
      <c r="B41" s="4">
        <v>300</v>
      </c>
      <c r="C41" s="4"/>
      <c r="D41" s="4">
        <v>200</v>
      </c>
      <c r="E41" s="4"/>
      <c r="F41" s="4">
        <v>0</v>
      </c>
      <c r="G41" s="4"/>
      <c r="H41" s="4">
        <v>0</v>
      </c>
      <c r="I41" s="4"/>
      <c r="J41" s="4">
        <v>0</v>
      </c>
      <c r="K41" s="4"/>
      <c r="L41" s="4">
        <v>0</v>
      </c>
      <c r="M41" s="4"/>
      <c r="N41" s="4">
        <v>0</v>
      </c>
      <c r="O41" s="4"/>
      <c r="P41" s="4">
        <v>0</v>
      </c>
      <c r="Q41" s="35"/>
      <c r="R41" s="54"/>
    </row>
    <row r="42" spans="1:18" ht="12.75">
      <c r="A42" s="36" t="s">
        <v>152</v>
      </c>
      <c r="B42" s="4">
        <v>0</v>
      </c>
      <c r="C42" s="4"/>
      <c r="D42" s="4">
        <v>250</v>
      </c>
      <c r="E42" s="4"/>
      <c r="F42" s="4">
        <v>0</v>
      </c>
      <c r="G42" s="4"/>
      <c r="H42" s="4">
        <v>0</v>
      </c>
      <c r="I42" s="4"/>
      <c r="J42" s="4">
        <v>0</v>
      </c>
      <c r="K42" s="4"/>
      <c r="L42" s="4">
        <v>0</v>
      </c>
      <c r="M42" s="4"/>
      <c r="N42" s="4">
        <v>0</v>
      </c>
      <c r="O42" s="4"/>
      <c r="P42" s="4">
        <v>0</v>
      </c>
      <c r="Q42" s="35"/>
      <c r="R42" s="54"/>
    </row>
    <row r="43" spans="1:18" ht="12.75">
      <c r="A43" s="34" t="s">
        <v>43</v>
      </c>
      <c r="B43" s="4">
        <v>2000</v>
      </c>
      <c r="C43" s="4"/>
      <c r="D43" s="4">
        <v>0</v>
      </c>
      <c r="E43" s="4"/>
      <c r="F43" s="4">
        <v>0</v>
      </c>
      <c r="G43" s="4"/>
      <c r="H43" s="4">
        <v>0</v>
      </c>
      <c r="I43" s="4"/>
      <c r="J43" s="4">
        <v>0</v>
      </c>
      <c r="K43" s="4"/>
      <c r="L43" s="4">
        <v>0</v>
      </c>
      <c r="M43" s="4"/>
      <c r="N43" s="4">
        <v>0</v>
      </c>
      <c r="O43" s="4"/>
      <c r="P43" s="4">
        <v>0</v>
      </c>
      <c r="Q43" s="35"/>
      <c r="R43" s="54"/>
    </row>
    <row r="44" spans="1:18" ht="12.75">
      <c r="A44" s="34" t="s">
        <v>151</v>
      </c>
      <c r="B44" s="4">
        <v>0</v>
      </c>
      <c r="C44" s="4"/>
      <c r="D44" s="4">
        <v>1000</v>
      </c>
      <c r="E44" s="4"/>
      <c r="F44" s="4">
        <v>0</v>
      </c>
      <c r="G44" s="4"/>
      <c r="H44" s="4">
        <v>0</v>
      </c>
      <c r="I44" s="4"/>
      <c r="J44" s="4">
        <v>0</v>
      </c>
      <c r="K44" s="4"/>
      <c r="L44" s="4">
        <v>0</v>
      </c>
      <c r="M44" s="4"/>
      <c r="N44" s="4">
        <v>0</v>
      </c>
      <c r="O44" s="4"/>
      <c r="P44" s="4">
        <v>0</v>
      </c>
      <c r="Q44" s="35"/>
      <c r="R44" s="54"/>
    </row>
    <row r="45" spans="1:18" ht="12.75">
      <c r="A45" s="36" t="s">
        <v>166</v>
      </c>
      <c r="B45" s="4">
        <v>0</v>
      </c>
      <c r="C45" s="4"/>
      <c r="D45" s="4">
        <v>300</v>
      </c>
      <c r="E45" s="4"/>
      <c r="F45" s="4">
        <v>0</v>
      </c>
      <c r="G45" s="4"/>
      <c r="H45" s="4">
        <v>0</v>
      </c>
      <c r="I45" s="4"/>
      <c r="J45" s="4">
        <v>0</v>
      </c>
      <c r="K45" s="4"/>
      <c r="L45" s="4">
        <v>0</v>
      </c>
      <c r="M45" s="4"/>
      <c r="N45" s="4">
        <v>0</v>
      </c>
      <c r="O45" s="4"/>
      <c r="P45" s="4">
        <v>0</v>
      </c>
      <c r="Q45" s="35"/>
      <c r="R45" s="54"/>
    </row>
    <row r="46" spans="1:18" ht="12.75">
      <c r="A46" s="36" t="s">
        <v>167</v>
      </c>
      <c r="B46" s="4">
        <v>0</v>
      </c>
      <c r="C46" s="4"/>
      <c r="D46" s="4">
        <v>350</v>
      </c>
      <c r="E46" s="4"/>
      <c r="F46" s="4">
        <v>0</v>
      </c>
      <c r="G46" s="4"/>
      <c r="H46" s="4">
        <v>0</v>
      </c>
      <c r="I46" s="4"/>
      <c r="J46" s="4">
        <v>0</v>
      </c>
      <c r="K46" s="4"/>
      <c r="L46" s="4">
        <v>0</v>
      </c>
      <c r="M46" s="4"/>
      <c r="N46" s="4">
        <v>0</v>
      </c>
      <c r="O46" s="4"/>
      <c r="P46" s="4">
        <v>0</v>
      </c>
      <c r="Q46" s="35"/>
      <c r="R46" s="54"/>
    </row>
    <row r="47" spans="1:18" s="28" customFormat="1" ht="13.5" thickBot="1">
      <c r="A47" s="37" t="s">
        <v>82</v>
      </c>
      <c r="B47" s="38">
        <f>SUM(B41:B46)</f>
        <v>2300</v>
      </c>
      <c r="C47" s="38">
        <f aca="true" t="shared" si="4" ref="C47:H47">SUM(C41:C46)</f>
        <v>0</v>
      </c>
      <c r="D47" s="38">
        <f t="shared" si="4"/>
        <v>2100</v>
      </c>
      <c r="E47" s="38">
        <f t="shared" si="4"/>
        <v>0</v>
      </c>
      <c r="F47" s="38">
        <f t="shared" si="4"/>
        <v>0</v>
      </c>
      <c r="G47" s="38">
        <f t="shared" si="4"/>
        <v>0</v>
      </c>
      <c r="H47" s="38">
        <f t="shared" si="4"/>
        <v>0</v>
      </c>
      <c r="I47" s="38">
        <f aca="true" t="shared" si="5" ref="I47:Q47">SUM(I41:I46)</f>
        <v>0</v>
      </c>
      <c r="J47" s="38">
        <f t="shared" si="5"/>
        <v>0</v>
      </c>
      <c r="K47" s="38">
        <f t="shared" si="5"/>
        <v>0</v>
      </c>
      <c r="L47" s="38">
        <f t="shared" si="5"/>
        <v>0</v>
      </c>
      <c r="M47" s="38">
        <f t="shared" si="5"/>
        <v>0</v>
      </c>
      <c r="N47" s="38">
        <f t="shared" si="5"/>
        <v>0</v>
      </c>
      <c r="O47" s="38">
        <f t="shared" si="5"/>
        <v>0</v>
      </c>
      <c r="P47" s="38">
        <f t="shared" si="5"/>
        <v>0</v>
      </c>
      <c r="Q47" s="44">
        <f t="shared" si="5"/>
        <v>0</v>
      </c>
      <c r="R47" s="58"/>
    </row>
    <row r="48" spans="1:17" ht="14.25" thickBot="1" thickTop="1">
      <c r="A48" s="42"/>
      <c r="B48" s="43"/>
      <c r="C48" s="27"/>
      <c r="D48" s="27"/>
      <c r="E48" s="27"/>
      <c r="F48" s="27"/>
      <c r="G48" s="27"/>
      <c r="H48" s="27"/>
      <c r="I48" s="27"/>
      <c r="J48" s="27"/>
      <c r="K48" s="27"/>
      <c r="L48" s="27"/>
      <c r="M48" s="27"/>
      <c r="N48" s="27"/>
      <c r="O48" s="27"/>
      <c r="P48" s="27"/>
      <c r="Q48" s="27"/>
    </row>
    <row r="49" spans="1:18" ht="13.5" thickTop="1">
      <c r="A49" s="31" t="s">
        <v>41</v>
      </c>
      <c r="B49" s="32"/>
      <c r="C49" s="32"/>
      <c r="D49" s="32"/>
      <c r="E49" s="32"/>
      <c r="F49" s="32"/>
      <c r="G49" s="32"/>
      <c r="H49" s="32"/>
      <c r="I49" s="32"/>
      <c r="J49" s="32"/>
      <c r="K49" s="32"/>
      <c r="L49" s="32"/>
      <c r="M49" s="32"/>
      <c r="N49" s="32"/>
      <c r="O49" s="32"/>
      <c r="P49" s="32"/>
      <c r="Q49" s="33"/>
      <c r="R49" s="53"/>
    </row>
    <row r="50" spans="1:18" ht="12.75">
      <c r="A50" s="45" t="s">
        <v>76</v>
      </c>
      <c r="B50" s="4">
        <f>SUM(B48)</f>
        <v>0</v>
      </c>
      <c r="C50" s="4"/>
      <c r="D50" s="4">
        <v>0</v>
      </c>
      <c r="E50" s="4"/>
      <c r="F50" s="4">
        <v>50</v>
      </c>
      <c r="G50" s="4"/>
      <c r="H50" s="4">
        <v>0</v>
      </c>
      <c r="I50" s="4"/>
      <c r="J50" s="4">
        <v>0</v>
      </c>
      <c r="K50" s="4"/>
      <c r="L50" s="4">
        <v>0</v>
      </c>
      <c r="M50" s="4"/>
      <c r="N50" s="4">
        <v>0</v>
      </c>
      <c r="O50" s="4"/>
      <c r="P50" s="4">
        <v>0</v>
      </c>
      <c r="Q50" s="35"/>
      <c r="R50" s="54"/>
    </row>
    <row r="51" spans="1:18" s="28" customFormat="1" ht="13.5" thickBot="1">
      <c r="A51" s="37" t="s">
        <v>42</v>
      </c>
      <c r="B51" s="38">
        <v>0</v>
      </c>
      <c r="C51" s="39"/>
      <c r="D51" s="39">
        <v>0</v>
      </c>
      <c r="E51" s="39"/>
      <c r="F51" s="39">
        <v>50</v>
      </c>
      <c r="G51" s="39"/>
      <c r="H51" s="39">
        <v>0</v>
      </c>
      <c r="I51" s="39"/>
      <c r="J51" s="39">
        <v>0</v>
      </c>
      <c r="K51" s="39"/>
      <c r="L51" s="39">
        <v>0</v>
      </c>
      <c r="M51" s="39"/>
      <c r="N51" s="39">
        <v>0</v>
      </c>
      <c r="O51" s="39"/>
      <c r="P51" s="39">
        <v>0</v>
      </c>
      <c r="Q51" s="40"/>
      <c r="R51" s="58"/>
    </row>
    <row r="52" spans="1:17" ht="14.25" thickBot="1" thickTop="1">
      <c r="A52" s="46"/>
      <c r="B52" s="43"/>
      <c r="C52" s="27"/>
      <c r="D52" s="27"/>
      <c r="E52" s="27"/>
      <c r="F52" s="27"/>
      <c r="G52" s="27"/>
      <c r="H52" s="27"/>
      <c r="I52" s="27"/>
      <c r="J52" s="27"/>
      <c r="K52" s="27"/>
      <c r="L52" s="27"/>
      <c r="M52" s="27"/>
      <c r="N52" s="27"/>
      <c r="O52" s="27"/>
      <c r="P52" s="27"/>
      <c r="Q52" s="27"/>
    </row>
    <row r="53" spans="1:18" ht="13.5" thickTop="1">
      <c r="A53" s="31" t="s">
        <v>138</v>
      </c>
      <c r="B53" s="32"/>
      <c r="C53" s="32"/>
      <c r="D53" s="32"/>
      <c r="E53" s="32"/>
      <c r="F53" s="32"/>
      <c r="G53" s="32"/>
      <c r="H53" s="32"/>
      <c r="I53" s="32"/>
      <c r="J53" s="32"/>
      <c r="K53" s="32"/>
      <c r="L53" s="32"/>
      <c r="M53" s="32"/>
      <c r="N53" s="32"/>
      <c r="O53" s="32"/>
      <c r="P53" s="32"/>
      <c r="Q53" s="33"/>
      <c r="R53" s="53"/>
    </row>
    <row r="54" spans="1:18" ht="12.75">
      <c r="A54" s="45" t="s">
        <v>149</v>
      </c>
      <c r="B54" s="4">
        <v>500</v>
      </c>
      <c r="C54" s="4"/>
      <c r="D54" s="4">
        <v>0</v>
      </c>
      <c r="E54" s="4"/>
      <c r="F54" s="4">
        <v>0</v>
      </c>
      <c r="G54" s="4"/>
      <c r="H54" s="4">
        <v>0</v>
      </c>
      <c r="I54" s="4"/>
      <c r="J54" s="4">
        <v>0</v>
      </c>
      <c r="K54" s="4"/>
      <c r="L54" s="4">
        <v>0</v>
      </c>
      <c r="M54" s="4"/>
      <c r="N54" s="4">
        <v>0</v>
      </c>
      <c r="O54" s="4"/>
      <c r="P54" s="4">
        <v>0</v>
      </c>
      <c r="Q54" s="35"/>
      <c r="R54" s="54"/>
    </row>
    <row r="55" spans="1:18" ht="12.75">
      <c r="A55" s="45" t="s">
        <v>150</v>
      </c>
      <c r="B55" s="4">
        <v>100</v>
      </c>
      <c r="C55" s="4"/>
      <c r="D55" s="4">
        <v>0</v>
      </c>
      <c r="E55" s="4"/>
      <c r="F55" s="4">
        <v>0</v>
      </c>
      <c r="G55" s="4"/>
      <c r="H55" s="4">
        <v>0</v>
      </c>
      <c r="I55" s="4"/>
      <c r="J55" s="4">
        <v>0</v>
      </c>
      <c r="K55" s="4"/>
      <c r="L55" s="4">
        <v>0</v>
      </c>
      <c r="M55" s="4"/>
      <c r="N55" s="4">
        <v>0</v>
      </c>
      <c r="O55" s="4"/>
      <c r="P55" s="4">
        <v>0</v>
      </c>
      <c r="Q55" s="35"/>
      <c r="R55" s="54"/>
    </row>
    <row r="56" spans="1:18" ht="12.75">
      <c r="A56" s="45" t="s">
        <v>153</v>
      </c>
      <c r="B56" s="4">
        <v>0</v>
      </c>
      <c r="C56" s="4"/>
      <c r="D56" s="4">
        <v>100</v>
      </c>
      <c r="E56" s="4"/>
      <c r="F56" s="4">
        <v>0</v>
      </c>
      <c r="G56" s="4"/>
      <c r="H56" s="4">
        <v>0</v>
      </c>
      <c r="I56" s="4"/>
      <c r="J56" s="4">
        <v>0</v>
      </c>
      <c r="K56" s="4"/>
      <c r="L56" s="4">
        <v>0</v>
      </c>
      <c r="M56" s="4"/>
      <c r="N56" s="4">
        <v>0</v>
      </c>
      <c r="O56" s="4"/>
      <c r="P56" s="4">
        <v>0</v>
      </c>
      <c r="Q56" s="35"/>
      <c r="R56" s="54"/>
    </row>
    <row r="57" spans="1:18" ht="12.75">
      <c r="A57" s="45" t="s">
        <v>99</v>
      </c>
      <c r="B57" s="4">
        <v>0</v>
      </c>
      <c r="C57" s="4"/>
      <c r="D57" s="4">
        <v>150</v>
      </c>
      <c r="E57" s="4"/>
      <c r="F57" s="4">
        <v>0</v>
      </c>
      <c r="G57" s="4"/>
      <c r="H57" s="4">
        <v>0</v>
      </c>
      <c r="I57" s="4"/>
      <c r="J57" s="4">
        <v>0</v>
      </c>
      <c r="K57" s="4"/>
      <c r="L57" s="4">
        <v>0</v>
      </c>
      <c r="M57" s="4"/>
      <c r="N57" s="4">
        <v>0</v>
      </c>
      <c r="O57" s="4"/>
      <c r="P57" s="4">
        <v>0</v>
      </c>
      <c r="Q57" s="35"/>
      <c r="R57" s="54"/>
    </row>
    <row r="58" spans="1:18" ht="12.75">
      <c r="A58" s="45" t="s">
        <v>137</v>
      </c>
      <c r="B58" s="4">
        <v>50</v>
      </c>
      <c r="C58" s="4"/>
      <c r="D58" s="4">
        <v>0</v>
      </c>
      <c r="E58" s="4"/>
      <c r="F58" s="4">
        <v>0</v>
      </c>
      <c r="G58" s="4"/>
      <c r="H58" s="4">
        <v>0</v>
      </c>
      <c r="I58" s="4"/>
      <c r="J58" s="4">
        <v>0</v>
      </c>
      <c r="K58" s="4"/>
      <c r="L58" s="4">
        <v>0</v>
      </c>
      <c r="M58" s="4"/>
      <c r="N58" s="4">
        <v>0</v>
      </c>
      <c r="O58" s="4"/>
      <c r="P58" s="4">
        <v>0</v>
      </c>
      <c r="Q58" s="35"/>
      <c r="R58" s="54"/>
    </row>
    <row r="59" spans="1:18" s="28" customFormat="1" ht="13.5" thickBot="1">
      <c r="A59" s="37" t="s">
        <v>36</v>
      </c>
      <c r="B59" s="38">
        <f aca="true" t="shared" si="6" ref="B59:R59">SUM(B54:B58)</f>
        <v>650</v>
      </c>
      <c r="C59" s="38">
        <f t="shared" si="6"/>
        <v>0</v>
      </c>
      <c r="D59" s="38">
        <f t="shared" si="6"/>
        <v>250</v>
      </c>
      <c r="E59" s="38">
        <f t="shared" si="6"/>
        <v>0</v>
      </c>
      <c r="F59" s="38">
        <f t="shared" si="6"/>
        <v>0</v>
      </c>
      <c r="G59" s="38">
        <f t="shared" si="6"/>
        <v>0</v>
      </c>
      <c r="H59" s="38">
        <f t="shared" si="6"/>
        <v>0</v>
      </c>
      <c r="I59" s="38">
        <f t="shared" si="6"/>
        <v>0</v>
      </c>
      <c r="J59" s="38">
        <f t="shared" si="6"/>
        <v>0</v>
      </c>
      <c r="K59" s="38">
        <f t="shared" si="6"/>
        <v>0</v>
      </c>
      <c r="L59" s="38">
        <f t="shared" si="6"/>
        <v>0</v>
      </c>
      <c r="M59" s="38">
        <f t="shared" si="6"/>
        <v>0</v>
      </c>
      <c r="N59" s="38">
        <f t="shared" si="6"/>
        <v>0</v>
      </c>
      <c r="O59" s="38">
        <f t="shared" si="6"/>
        <v>0</v>
      </c>
      <c r="P59" s="38">
        <f t="shared" si="6"/>
        <v>0</v>
      </c>
      <c r="Q59" s="44">
        <f t="shared" si="6"/>
        <v>0</v>
      </c>
      <c r="R59" s="55">
        <f t="shared" si="6"/>
        <v>0</v>
      </c>
    </row>
    <row r="60" spans="1:17" ht="13.5" thickTop="1">
      <c r="A60" s="47"/>
      <c r="B60" s="48"/>
      <c r="C60" s="27"/>
      <c r="D60" s="27"/>
      <c r="E60" s="27"/>
      <c r="F60" s="27"/>
      <c r="G60" s="27"/>
      <c r="H60" s="27"/>
      <c r="I60" s="27"/>
      <c r="J60" s="27"/>
      <c r="K60" s="27"/>
      <c r="L60" s="27"/>
      <c r="M60" s="27"/>
      <c r="N60" s="27"/>
      <c r="O60" s="27"/>
      <c r="P60" s="27"/>
      <c r="Q60" s="27"/>
    </row>
    <row r="61" spans="1:18" ht="12.75">
      <c r="A61" s="23" t="s">
        <v>44</v>
      </c>
      <c r="B61" s="24">
        <f aca="true" t="shared" si="7" ref="B61:R61">SUM(B38+B47+B51+B59)</f>
        <v>7275</v>
      </c>
      <c r="C61" s="24">
        <f t="shared" si="7"/>
        <v>0</v>
      </c>
      <c r="D61" s="24">
        <f t="shared" si="7"/>
        <v>8750</v>
      </c>
      <c r="E61" s="24">
        <f t="shared" si="7"/>
        <v>0</v>
      </c>
      <c r="F61" s="24">
        <f t="shared" si="7"/>
        <v>50</v>
      </c>
      <c r="G61" s="24">
        <f t="shared" si="7"/>
        <v>0</v>
      </c>
      <c r="H61" s="24">
        <f t="shared" si="7"/>
        <v>0</v>
      </c>
      <c r="I61" s="24">
        <f t="shared" si="7"/>
        <v>0</v>
      </c>
      <c r="J61" s="24">
        <f t="shared" si="7"/>
        <v>0</v>
      </c>
      <c r="K61" s="24">
        <f t="shared" si="7"/>
        <v>0</v>
      </c>
      <c r="L61" s="24">
        <f t="shared" si="7"/>
        <v>0</v>
      </c>
      <c r="M61" s="24">
        <f t="shared" si="7"/>
        <v>0</v>
      </c>
      <c r="N61" s="24">
        <f t="shared" si="7"/>
        <v>0</v>
      </c>
      <c r="O61" s="24">
        <f t="shared" si="7"/>
        <v>0</v>
      </c>
      <c r="P61" s="24">
        <f t="shared" si="7"/>
        <v>0</v>
      </c>
      <c r="Q61" s="24">
        <f t="shared" si="7"/>
        <v>0</v>
      </c>
      <c r="R61" s="24">
        <f t="shared" si="7"/>
        <v>0</v>
      </c>
    </row>
    <row r="62" spans="1:17" ht="12.75">
      <c r="A62" s="5"/>
      <c r="B62" s="4"/>
      <c r="C62" s="27"/>
      <c r="D62" s="27"/>
      <c r="E62" s="27"/>
      <c r="F62" s="27"/>
      <c r="G62" s="27"/>
      <c r="H62" s="27"/>
      <c r="I62" s="27"/>
      <c r="J62" s="27"/>
      <c r="K62" s="27"/>
      <c r="L62" s="27"/>
      <c r="M62" s="27"/>
      <c r="N62" s="27"/>
      <c r="O62" s="27"/>
      <c r="P62" s="27"/>
      <c r="Q62" s="27"/>
    </row>
    <row r="63" spans="1:17" ht="13.5" thickBot="1">
      <c r="A63" s="50" t="s">
        <v>37</v>
      </c>
      <c r="B63" s="56"/>
      <c r="C63" s="27"/>
      <c r="D63" s="27"/>
      <c r="E63" s="27"/>
      <c r="F63" s="27"/>
      <c r="G63" s="27"/>
      <c r="H63" s="27"/>
      <c r="I63" s="27"/>
      <c r="J63" s="27"/>
      <c r="K63" s="27"/>
      <c r="L63" s="27"/>
      <c r="M63" s="27"/>
      <c r="N63" s="27"/>
      <c r="O63" s="27"/>
      <c r="P63" s="27"/>
      <c r="Q63" s="27"/>
    </row>
    <row r="64" spans="1:18" ht="13.5" thickTop="1">
      <c r="A64" s="31" t="s">
        <v>182</v>
      </c>
      <c r="B64" s="57"/>
      <c r="C64" s="32"/>
      <c r="D64" s="32"/>
      <c r="E64" s="32"/>
      <c r="F64" s="32"/>
      <c r="G64" s="32"/>
      <c r="H64" s="32"/>
      <c r="I64" s="32"/>
      <c r="J64" s="32"/>
      <c r="K64" s="32"/>
      <c r="L64" s="32"/>
      <c r="M64" s="32"/>
      <c r="N64" s="32"/>
      <c r="O64" s="32"/>
      <c r="P64" s="32"/>
      <c r="Q64" s="33"/>
      <c r="R64" s="53"/>
    </row>
    <row r="65" spans="1:18" ht="12.75">
      <c r="A65" s="36" t="s">
        <v>172</v>
      </c>
      <c r="B65" s="4">
        <v>3200</v>
      </c>
      <c r="C65" s="4"/>
      <c r="D65" s="4">
        <v>0</v>
      </c>
      <c r="E65" s="4"/>
      <c r="F65" s="4">
        <v>300</v>
      </c>
      <c r="G65" s="4"/>
      <c r="H65" s="4">
        <v>0</v>
      </c>
      <c r="I65" s="4"/>
      <c r="J65" s="4">
        <v>0</v>
      </c>
      <c r="K65" s="4"/>
      <c r="L65" s="4">
        <v>0</v>
      </c>
      <c r="M65" s="4"/>
      <c r="N65" s="4">
        <v>0</v>
      </c>
      <c r="O65" s="4"/>
      <c r="P65" s="4">
        <v>0</v>
      </c>
      <c r="Q65" s="35"/>
      <c r="R65" s="54"/>
    </row>
    <row r="66" spans="1:18" ht="12.75">
      <c r="A66" s="36" t="s">
        <v>173</v>
      </c>
      <c r="B66" s="4">
        <v>400</v>
      </c>
      <c r="C66" s="4"/>
      <c r="D66" s="4">
        <v>0</v>
      </c>
      <c r="E66" s="4"/>
      <c r="F66" s="4">
        <v>0</v>
      </c>
      <c r="G66" s="4"/>
      <c r="H66" s="4">
        <v>0</v>
      </c>
      <c r="I66" s="4"/>
      <c r="J66" s="4">
        <v>0</v>
      </c>
      <c r="K66" s="4"/>
      <c r="L66" s="4">
        <v>0</v>
      </c>
      <c r="M66" s="4"/>
      <c r="N66" s="4">
        <v>0</v>
      </c>
      <c r="O66" s="4"/>
      <c r="P66" s="4">
        <v>0</v>
      </c>
      <c r="Q66" s="35"/>
      <c r="R66" s="54"/>
    </row>
    <row r="67" spans="1:18" ht="12.75">
      <c r="A67" s="36" t="s">
        <v>129</v>
      </c>
      <c r="B67" s="4">
        <v>0</v>
      </c>
      <c r="C67" s="4"/>
      <c r="D67" s="4">
        <v>0</v>
      </c>
      <c r="E67" s="4"/>
      <c r="F67" s="4">
        <v>500</v>
      </c>
      <c r="G67" s="4"/>
      <c r="H67" s="4">
        <v>0</v>
      </c>
      <c r="I67" s="4"/>
      <c r="J67" s="4">
        <v>0</v>
      </c>
      <c r="K67" s="4"/>
      <c r="L67" s="4">
        <v>0</v>
      </c>
      <c r="M67" s="4"/>
      <c r="N67" s="4">
        <v>0</v>
      </c>
      <c r="O67" s="4"/>
      <c r="P67" s="4">
        <v>0</v>
      </c>
      <c r="Q67" s="35"/>
      <c r="R67" s="54"/>
    </row>
    <row r="68" spans="1:18" ht="12.75">
      <c r="A68" s="36" t="s">
        <v>178</v>
      </c>
      <c r="B68" s="4">
        <v>0</v>
      </c>
      <c r="C68" s="4"/>
      <c r="D68" s="4">
        <v>0</v>
      </c>
      <c r="E68" s="4"/>
      <c r="F68" s="4">
        <v>0</v>
      </c>
      <c r="G68" s="4"/>
      <c r="H68" s="4">
        <v>0</v>
      </c>
      <c r="I68" s="4"/>
      <c r="J68" s="4">
        <v>0</v>
      </c>
      <c r="K68" s="4"/>
      <c r="L68" s="4">
        <v>0</v>
      </c>
      <c r="M68" s="4"/>
      <c r="N68" s="4">
        <v>0</v>
      </c>
      <c r="O68" s="4"/>
      <c r="P68" s="4">
        <v>0</v>
      </c>
      <c r="Q68" s="35"/>
      <c r="R68" s="54"/>
    </row>
    <row r="69" spans="1:18" ht="12.75">
      <c r="A69" s="36" t="s">
        <v>179</v>
      </c>
      <c r="B69" s="4">
        <v>250</v>
      </c>
      <c r="C69" s="4"/>
      <c r="D69" s="4">
        <v>350</v>
      </c>
      <c r="E69" s="4"/>
      <c r="F69" s="4">
        <v>350</v>
      </c>
      <c r="G69" s="4"/>
      <c r="H69" s="4">
        <v>350</v>
      </c>
      <c r="I69" s="4"/>
      <c r="J69" s="4">
        <v>350</v>
      </c>
      <c r="K69" s="4"/>
      <c r="L69" s="4">
        <v>350</v>
      </c>
      <c r="M69" s="4"/>
      <c r="N69" s="4">
        <v>350</v>
      </c>
      <c r="O69" s="4"/>
      <c r="P69" s="4">
        <v>350</v>
      </c>
      <c r="Q69" s="35"/>
      <c r="R69" s="54"/>
    </row>
    <row r="70" spans="1:18" ht="12.75">
      <c r="A70" s="36" t="s">
        <v>77</v>
      </c>
      <c r="B70" s="4">
        <v>0</v>
      </c>
      <c r="C70" s="4"/>
      <c r="D70" s="4">
        <v>0</v>
      </c>
      <c r="E70" s="4"/>
      <c r="F70" s="4">
        <v>100</v>
      </c>
      <c r="G70" s="4"/>
      <c r="H70" s="4">
        <v>100</v>
      </c>
      <c r="I70" s="4"/>
      <c r="J70" s="4">
        <v>250</v>
      </c>
      <c r="K70" s="4"/>
      <c r="L70" s="4">
        <v>200</v>
      </c>
      <c r="M70" s="4"/>
      <c r="N70" s="4">
        <v>200</v>
      </c>
      <c r="O70" s="4"/>
      <c r="P70" s="4">
        <v>150</v>
      </c>
      <c r="Q70" s="35"/>
      <c r="R70" s="54"/>
    </row>
    <row r="71" spans="1:18" s="28" customFormat="1" ht="13.5" thickBot="1">
      <c r="A71" s="37" t="s">
        <v>81</v>
      </c>
      <c r="B71" s="38">
        <f>SUM(B65:B70)</f>
        <v>3850</v>
      </c>
      <c r="C71" s="38">
        <f aca="true" t="shared" si="8" ref="C71:I71">SUM(C65:C70)</f>
        <v>0</v>
      </c>
      <c r="D71" s="38">
        <f t="shared" si="8"/>
        <v>350</v>
      </c>
      <c r="E71" s="38">
        <f t="shared" si="8"/>
        <v>0</v>
      </c>
      <c r="F71" s="38">
        <f t="shared" si="8"/>
        <v>1250</v>
      </c>
      <c r="G71" s="38">
        <f t="shared" si="8"/>
        <v>0</v>
      </c>
      <c r="H71" s="38">
        <f t="shared" si="8"/>
        <v>450</v>
      </c>
      <c r="I71" s="38">
        <f t="shared" si="8"/>
        <v>0</v>
      </c>
      <c r="J71" s="38">
        <f aca="true" t="shared" si="9" ref="J71:R71">SUM(J65:J70)</f>
        <v>600</v>
      </c>
      <c r="K71" s="38">
        <f t="shared" si="9"/>
        <v>0</v>
      </c>
      <c r="L71" s="38">
        <f t="shared" si="9"/>
        <v>550</v>
      </c>
      <c r="M71" s="38">
        <f t="shared" si="9"/>
        <v>0</v>
      </c>
      <c r="N71" s="38">
        <f t="shared" si="9"/>
        <v>550</v>
      </c>
      <c r="O71" s="38">
        <f t="shared" si="9"/>
        <v>0</v>
      </c>
      <c r="P71" s="38">
        <f t="shared" si="9"/>
        <v>500</v>
      </c>
      <c r="Q71" s="44">
        <f t="shared" si="9"/>
        <v>0</v>
      </c>
      <c r="R71" s="55">
        <f t="shared" si="9"/>
        <v>0</v>
      </c>
    </row>
    <row r="72" spans="1:17" ht="14.25" thickBot="1" thickTop="1">
      <c r="A72" s="42"/>
      <c r="B72" s="43"/>
      <c r="C72" s="27"/>
      <c r="D72" s="27"/>
      <c r="E72" s="27"/>
      <c r="F72" s="27"/>
      <c r="G72" s="27"/>
      <c r="H72" s="27"/>
      <c r="I72" s="27"/>
      <c r="J72" s="27"/>
      <c r="K72" s="27"/>
      <c r="L72" s="27"/>
      <c r="M72" s="27"/>
      <c r="N72" s="27"/>
      <c r="O72" s="27"/>
      <c r="P72" s="27"/>
      <c r="Q72" s="27"/>
    </row>
    <row r="73" spans="1:18" ht="13.5" thickTop="1">
      <c r="A73" s="31" t="s">
        <v>138</v>
      </c>
      <c r="B73" s="32"/>
      <c r="C73" s="32"/>
      <c r="D73" s="32"/>
      <c r="E73" s="32"/>
      <c r="F73" s="32"/>
      <c r="G73" s="32"/>
      <c r="H73" s="32"/>
      <c r="I73" s="32"/>
      <c r="J73" s="32"/>
      <c r="K73" s="32"/>
      <c r="L73" s="32"/>
      <c r="M73" s="32"/>
      <c r="N73" s="32"/>
      <c r="O73" s="32"/>
      <c r="P73" s="32"/>
      <c r="Q73" s="33"/>
      <c r="R73" s="53"/>
    </row>
    <row r="74" spans="1:18" ht="12.75">
      <c r="A74" s="36" t="s">
        <v>139</v>
      </c>
      <c r="B74" s="4">
        <v>100</v>
      </c>
      <c r="C74" s="4"/>
      <c r="D74" s="4"/>
      <c r="E74" s="4"/>
      <c r="F74" s="4"/>
      <c r="G74" s="4"/>
      <c r="H74" s="4"/>
      <c r="I74" s="4"/>
      <c r="J74" s="4"/>
      <c r="K74" s="4"/>
      <c r="L74" s="4"/>
      <c r="M74" s="4"/>
      <c r="N74" s="4"/>
      <c r="O74" s="4"/>
      <c r="P74" s="4"/>
      <c r="Q74" s="35"/>
      <c r="R74" s="54"/>
    </row>
    <row r="75" spans="1:18" ht="12.75">
      <c r="A75" s="36" t="s">
        <v>140</v>
      </c>
      <c r="B75" s="4">
        <v>100</v>
      </c>
      <c r="C75" s="4"/>
      <c r="D75" s="4"/>
      <c r="E75" s="4"/>
      <c r="F75" s="4"/>
      <c r="G75" s="4"/>
      <c r="H75" s="4"/>
      <c r="I75" s="4"/>
      <c r="J75" s="4"/>
      <c r="K75" s="4"/>
      <c r="L75" s="4"/>
      <c r="M75" s="4"/>
      <c r="N75" s="4"/>
      <c r="O75" s="4"/>
      <c r="P75" s="4"/>
      <c r="Q75" s="35"/>
      <c r="R75" s="54"/>
    </row>
    <row r="76" spans="1:18" ht="12.75">
      <c r="A76" s="36" t="s">
        <v>38</v>
      </c>
      <c r="B76" s="4">
        <v>140</v>
      </c>
      <c r="C76" s="4"/>
      <c r="D76" s="4"/>
      <c r="E76" s="4"/>
      <c r="F76" s="4"/>
      <c r="G76" s="4"/>
      <c r="H76" s="4"/>
      <c r="I76" s="4"/>
      <c r="J76" s="4"/>
      <c r="K76" s="4"/>
      <c r="L76" s="4"/>
      <c r="M76" s="4"/>
      <c r="N76" s="4"/>
      <c r="O76" s="4"/>
      <c r="P76" s="4"/>
      <c r="Q76" s="35"/>
      <c r="R76" s="54"/>
    </row>
    <row r="77" spans="1:18" s="28" customFormat="1" ht="13.5" thickBot="1">
      <c r="A77" s="37" t="s">
        <v>36</v>
      </c>
      <c r="B77" s="38">
        <f>SUM(B74:B75)</f>
        <v>200</v>
      </c>
      <c r="C77" s="38">
        <f aca="true" t="shared" si="10" ref="C77:R77">SUM(C74:C75)</f>
        <v>0</v>
      </c>
      <c r="D77" s="38">
        <f t="shared" si="10"/>
        <v>0</v>
      </c>
      <c r="E77" s="38">
        <f t="shared" si="10"/>
        <v>0</v>
      </c>
      <c r="F77" s="38">
        <f t="shared" si="10"/>
        <v>0</v>
      </c>
      <c r="G77" s="38">
        <f t="shared" si="10"/>
        <v>0</v>
      </c>
      <c r="H77" s="38">
        <f t="shared" si="10"/>
        <v>0</v>
      </c>
      <c r="I77" s="38">
        <f t="shared" si="10"/>
        <v>0</v>
      </c>
      <c r="J77" s="38">
        <f>SUM(J74:J75)</f>
        <v>0</v>
      </c>
      <c r="K77" s="38">
        <f t="shared" si="10"/>
        <v>0</v>
      </c>
      <c r="L77" s="38">
        <f t="shared" si="10"/>
        <v>0</v>
      </c>
      <c r="M77" s="38">
        <f t="shared" si="10"/>
        <v>0</v>
      </c>
      <c r="N77" s="38">
        <f t="shared" si="10"/>
        <v>0</v>
      </c>
      <c r="O77" s="38">
        <f t="shared" si="10"/>
        <v>0</v>
      </c>
      <c r="P77" s="38">
        <f>SUM(P74:P75)</f>
        <v>0</v>
      </c>
      <c r="Q77" s="44">
        <f t="shared" si="10"/>
        <v>0</v>
      </c>
      <c r="R77" s="55">
        <f t="shared" si="10"/>
        <v>0</v>
      </c>
    </row>
    <row r="78" spans="1:17" ht="14.25" thickBot="1" thickTop="1">
      <c r="A78" s="42"/>
      <c r="B78" s="43"/>
      <c r="C78" s="27"/>
      <c r="D78" s="27"/>
      <c r="E78" s="27"/>
      <c r="F78" s="27"/>
      <c r="G78" s="27"/>
      <c r="H78" s="27"/>
      <c r="I78" s="27"/>
      <c r="J78" s="27"/>
      <c r="K78" s="27"/>
      <c r="L78" s="27"/>
      <c r="M78" s="27"/>
      <c r="N78" s="27"/>
      <c r="O78" s="27"/>
      <c r="P78" s="27"/>
      <c r="Q78" s="27"/>
    </row>
    <row r="79" spans="1:18" ht="13.5" thickTop="1">
      <c r="A79" s="31" t="s">
        <v>78</v>
      </c>
      <c r="B79" s="32"/>
      <c r="C79" s="32"/>
      <c r="D79" s="32"/>
      <c r="E79" s="32"/>
      <c r="F79" s="32"/>
      <c r="G79" s="32"/>
      <c r="H79" s="32"/>
      <c r="I79" s="32"/>
      <c r="J79" s="32"/>
      <c r="K79" s="32"/>
      <c r="L79" s="32"/>
      <c r="M79" s="32"/>
      <c r="N79" s="32"/>
      <c r="O79" s="32"/>
      <c r="P79" s="32"/>
      <c r="Q79" s="33"/>
      <c r="R79" s="53"/>
    </row>
    <row r="80" spans="1:18" ht="12.75">
      <c r="A80" s="36" t="s">
        <v>131</v>
      </c>
      <c r="B80" s="4">
        <v>50</v>
      </c>
      <c r="C80" s="4"/>
      <c r="D80" s="4">
        <v>100</v>
      </c>
      <c r="E80" s="4"/>
      <c r="F80" s="4">
        <v>50</v>
      </c>
      <c r="G80" s="4"/>
      <c r="H80" s="4">
        <v>25</v>
      </c>
      <c r="I80" s="4"/>
      <c r="J80" s="4">
        <v>25</v>
      </c>
      <c r="K80" s="4"/>
      <c r="L80" s="4">
        <v>25</v>
      </c>
      <c r="M80" s="4"/>
      <c r="N80" s="4">
        <v>25</v>
      </c>
      <c r="O80" s="4"/>
      <c r="P80" s="4">
        <v>0</v>
      </c>
      <c r="Q80" s="35"/>
      <c r="R80" s="54"/>
    </row>
    <row r="81" spans="1:18" ht="12.75">
      <c r="A81" s="45" t="s">
        <v>75</v>
      </c>
      <c r="B81" s="5">
        <v>0</v>
      </c>
      <c r="C81" s="4"/>
      <c r="D81" s="4">
        <v>30</v>
      </c>
      <c r="E81" s="4"/>
      <c r="F81" s="4"/>
      <c r="G81" s="4"/>
      <c r="H81" s="4"/>
      <c r="I81" s="4"/>
      <c r="J81" s="4"/>
      <c r="K81" s="4"/>
      <c r="L81" s="4"/>
      <c r="M81" s="4"/>
      <c r="N81" s="4"/>
      <c r="O81" s="4"/>
      <c r="P81" s="4"/>
      <c r="Q81" s="35"/>
      <c r="R81" s="54"/>
    </row>
    <row r="82" spans="1:18" ht="12.75">
      <c r="A82" s="45" t="s">
        <v>73</v>
      </c>
      <c r="B82" s="5">
        <v>0</v>
      </c>
      <c r="C82" s="4"/>
      <c r="D82" s="4"/>
      <c r="E82" s="4"/>
      <c r="F82" s="4"/>
      <c r="G82" s="4"/>
      <c r="H82" s="4"/>
      <c r="I82" s="4"/>
      <c r="J82" s="4"/>
      <c r="K82" s="4"/>
      <c r="L82" s="4"/>
      <c r="M82" s="4"/>
      <c r="N82" s="4"/>
      <c r="O82" s="4"/>
      <c r="P82" s="4">
        <v>500</v>
      </c>
      <c r="Q82" s="35"/>
      <c r="R82" s="54"/>
    </row>
    <row r="83" spans="1:18" ht="12.75">
      <c r="A83" s="45" t="s">
        <v>79</v>
      </c>
      <c r="B83" s="52">
        <v>0</v>
      </c>
      <c r="C83" s="4"/>
      <c r="D83" s="4"/>
      <c r="E83" s="4"/>
      <c r="F83" s="4"/>
      <c r="G83" s="4"/>
      <c r="H83" s="4"/>
      <c r="I83" s="4"/>
      <c r="J83" s="4"/>
      <c r="K83" s="4"/>
      <c r="L83" s="4"/>
      <c r="M83" s="4"/>
      <c r="N83" s="4"/>
      <c r="O83" s="4"/>
      <c r="P83" s="4">
        <v>500</v>
      </c>
      <c r="Q83" s="35"/>
      <c r="R83" s="54"/>
    </row>
    <row r="84" spans="1:18" s="28" customFormat="1" ht="13.5" thickBot="1">
      <c r="A84" s="37" t="s">
        <v>40</v>
      </c>
      <c r="B84" s="38">
        <f>SUM(B80:B83)</f>
        <v>50</v>
      </c>
      <c r="C84" s="38">
        <f aca="true" t="shared" si="11" ref="C84:I84">SUM(C80:C83)</f>
        <v>0</v>
      </c>
      <c r="D84" s="38">
        <f t="shared" si="11"/>
        <v>130</v>
      </c>
      <c r="E84" s="38">
        <f t="shared" si="11"/>
        <v>0</v>
      </c>
      <c r="F84" s="38">
        <f t="shared" si="11"/>
        <v>50</v>
      </c>
      <c r="G84" s="38">
        <f t="shared" si="11"/>
        <v>0</v>
      </c>
      <c r="H84" s="38">
        <f t="shared" si="11"/>
        <v>25</v>
      </c>
      <c r="I84" s="38">
        <f t="shared" si="11"/>
        <v>0</v>
      </c>
      <c r="J84" s="38">
        <f aca="true" t="shared" si="12" ref="J84:R84">SUM(J80:J83)</f>
        <v>25</v>
      </c>
      <c r="K84" s="38">
        <f t="shared" si="12"/>
        <v>0</v>
      </c>
      <c r="L84" s="38">
        <f t="shared" si="12"/>
        <v>25</v>
      </c>
      <c r="M84" s="38">
        <f t="shared" si="12"/>
        <v>0</v>
      </c>
      <c r="N84" s="38">
        <f t="shared" si="12"/>
        <v>25</v>
      </c>
      <c r="O84" s="38">
        <f t="shared" si="12"/>
        <v>0</v>
      </c>
      <c r="P84" s="38">
        <f t="shared" si="12"/>
        <v>1000</v>
      </c>
      <c r="Q84" s="44">
        <f t="shared" si="12"/>
        <v>0</v>
      </c>
      <c r="R84" s="55">
        <f t="shared" si="12"/>
        <v>0</v>
      </c>
    </row>
    <row r="85" spans="1:17" ht="14.25" thickBot="1" thickTop="1">
      <c r="A85" s="46"/>
      <c r="B85" s="43"/>
      <c r="C85" s="27"/>
      <c r="D85" s="27"/>
      <c r="E85" s="27"/>
      <c r="F85" s="27"/>
      <c r="G85" s="27"/>
      <c r="H85" s="27"/>
      <c r="I85" s="27"/>
      <c r="J85" s="27"/>
      <c r="K85" s="27"/>
      <c r="L85" s="27"/>
      <c r="M85" s="27"/>
      <c r="N85" s="27"/>
      <c r="O85" s="27"/>
      <c r="P85" s="27"/>
      <c r="Q85" s="27"/>
    </row>
    <row r="86" spans="1:18" ht="13.5" thickTop="1">
      <c r="A86" s="31" t="s">
        <v>169</v>
      </c>
      <c r="B86" s="32"/>
      <c r="C86" s="32"/>
      <c r="D86" s="32"/>
      <c r="E86" s="32"/>
      <c r="F86" s="32"/>
      <c r="G86" s="32"/>
      <c r="H86" s="32"/>
      <c r="I86" s="32"/>
      <c r="J86" s="32"/>
      <c r="K86" s="32"/>
      <c r="L86" s="32"/>
      <c r="M86" s="32"/>
      <c r="N86" s="32"/>
      <c r="O86" s="32"/>
      <c r="P86" s="32"/>
      <c r="Q86" s="33"/>
      <c r="R86" s="53"/>
    </row>
    <row r="87" spans="1:18" ht="12.75">
      <c r="A87" s="36" t="s">
        <v>170</v>
      </c>
      <c r="B87" s="4">
        <v>600</v>
      </c>
      <c r="C87" s="4"/>
      <c r="D87" s="4">
        <v>0</v>
      </c>
      <c r="E87" s="4"/>
      <c r="F87" s="4">
        <v>0</v>
      </c>
      <c r="G87" s="4"/>
      <c r="H87" s="4">
        <v>0</v>
      </c>
      <c r="I87" s="4"/>
      <c r="J87" s="4">
        <v>0</v>
      </c>
      <c r="K87" s="4"/>
      <c r="L87" s="4">
        <v>0</v>
      </c>
      <c r="M87" s="4"/>
      <c r="N87" s="4">
        <v>0</v>
      </c>
      <c r="O87" s="4"/>
      <c r="P87" s="4">
        <v>0</v>
      </c>
      <c r="Q87" s="35"/>
      <c r="R87" s="54"/>
    </row>
    <row r="88" spans="1:18" ht="12.75">
      <c r="A88" s="36" t="s">
        <v>52</v>
      </c>
      <c r="B88" s="4">
        <v>375</v>
      </c>
      <c r="C88" s="4"/>
      <c r="D88" s="4">
        <v>0</v>
      </c>
      <c r="E88" s="4"/>
      <c r="F88" s="4">
        <v>0</v>
      </c>
      <c r="G88" s="4"/>
      <c r="H88" s="4">
        <v>0</v>
      </c>
      <c r="I88" s="4"/>
      <c r="J88" s="4">
        <v>0</v>
      </c>
      <c r="K88" s="4"/>
      <c r="L88" s="4">
        <v>0</v>
      </c>
      <c r="M88" s="4"/>
      <c r="N88" s="4">
        <v>0</v>
      </c>
      <c r="O88" s="4"/>
      <c r="P88" s="4">
        <v>0</v>
      </c>
      <c r="Q88" s="35"/>
      <c r="R88" s="54"/>
    </row>
    <row r="89" spans="1:18" ht="12.75">
      <c r="A89" s="36" t="s">
        <v>6</v>
      </c>
      <c r="B89" s="4">
        <v>0</v>
      </c>
      <c r="C89" s="4"/>
      <c r="D89" s="4">
        <v>0</v>
      </c>
      <c r="E89" s="4"/>
      <c r="F89" s="4">
        <v>0</v>
      </c>
      <c r="G89" s="4"/>
      <c r="H89" s="4">
        <v>0</v>
      </c>
      <c r="I89" s="4"/>
      <c r="J89" s="4">
        <v>0</v>
      </c>
      <c r="K89" s="4"/>
      <c r="L89" s="4">
        <v>0</v>
      </c>
      <c r="M89" s="4"/>
      <c r="N89" s="4">
        <v>0</v>
      </c>
      <c r="O89" s="4"/>
      <c r="P89" s="4">
        <v>0</v>
      </c>
      <c r="Q89" s="35"/>
      <c r="R89" s="54"/>
    </row>
    <row r="90" spans="1:18" s="28" customFormat="1" ht="13.5" thickBot="1">
      <c r="A90" s="37" t="s">
        <v>35</v>
      </c>
      <c r="B90" s="38">
        <f>SUM(B87:B88)</f>
        <v>975</v>
      </c>
      <c r="C90" s="38">
        <f aca="true" t="shared" si="13" ref="C90:I90">SUM(C87:C88)</f>
        <v>0</v>
      </c>
      <c r="D90" s="38">
        <f t="shared" si="13"/>
        <v>0</v>
      </c>
      <c r="E90" s="38">
        <f t="shared" si="13"/>
        <v>0</v>
      </c>
      <c r="F90" s="38">
        <f t="shared" si="13"/>
        <v>0</v>
      </c>
      <c r="G90" s="38">
        <f t="shared" si="13"/>
        <v>0</v>
      </c>
      <c r="H90" s="38">
        <f t="shared" si="13"/>
        <v>0</v>
      </c>
      <c r="I90" s="38">
        <f t="shared" si="13"/>
        <v>0</v>
      </c>
      <c r="J90" s="38">
        <f aca="true" t="shared" si="14" ref="J90:R90">SUM(J87:J88)</f>
        <v>0</v>
      </c>
      <c r="K90" s="38">
        <f t="shared" si="14"/>
        <v>0</v>
      </c>
      <c r="L90" s="38">
        <f t="shared" si="14"/>
        <v>0</v>
      </c>
      <c r="M90" s="38">
        <f t="shared" si="14"/>
        <v>0</v>
      </c>
      <c r="N90" s="38">
        <f t="shared" si="14"/>
        <v>0</v>
      </c>
      <c r="O90" s="38">
        <f t="shared" si="14"/>
        <v>0</v>
      </c>
      <c r="P90" s="38">
        <f t="shared" si="14"/>
        <v>0</v>
      </c>
      <c r="Q90" s="44">
        <f t="shared" si="14"/>
        <v>0</v>
      </c>
      <c r="R90" s="55">
        <f t="shared" si="14"/>
        <v>0</v>
      </c>
    </row>
    <row r="91" spans="1:17" ht="13.5" thickTop="1">
      <c r="A91" s="29"/>
      <c r="B91" s="30"/>
      <c r="C91" s="27"/>
      <c r="D91" s="27"/>
      <c r="E91" s="27"/>
      <c r="F91" s="27"/>
      <c r="G91" s="27"/>
      <c r="H91" s="27"/>
      <c r="I91" s="27"/>
      <c r="J91" s="27"/>
      <c r="K91" s="27"/>
      <c r="L91" s="27"/>
      <c r="M91" s="27"/>
      <c r="N91" s="27"/>
      <c r="O91" s="27"/>
      <c r="P91" s="27"/>
      <c r="Q91" s="27"/>
    </row>
    <row r="92" spans="1:18" ht="12.75">
      <c r="A92" s="23" t="s">
        <v>48</v>
      </c>
      <c r="B92" s="24">
        <f>B87+B84+B77+B71+B88</f>
        <v>5075</v>
      </c>
      <c r="C92" s="24">
        <f aca="true" t="shared" si="15" ref="C92:R92">C87+C84+C77+C71+C88</f>
        <v>0</v>
      </c>
      <c r="D92" s="24">
        <f t="shared" si="15"/>
        <v>480</v>
      </c>
      <c r="E92" s="24">
        <f t="shared" si="15"/>
        <v>0</v>
      </c>
      <c r="F92" s="24">
        <f t="shared" si="15"/>
        <v>1300</v>
      </c>
      <c r="G92" s="24">
        <f t="shared" si="15"/>
        <v>0</v>
      </c>
      <c r="H92" s="24">
        <f t="shared" si="15"/>
        <v>475</v>
      </c>
      <c r="I92" s="24">
        <f t="shared" si="15"/>
        <v>0</v>
      </c>
      <c r="J92" s="24">
        <f t="shared" si="15"/>
        <v>625</v>
      </c>
      <c r="K92" s="24">
        <f>K87+K84+K77+K71+K88</f>
        <v>0</v>
      </c>
      <c r="L92" s="24">
        <f t="shared" si="15"/>
        <v>575</v>
      </c>
      <c r="M92" s="24">
        <f t="shared" si="15"/>
        <v>0</v>
      </c>
      <c r="N92" s="24">
        <f t="shared" si="15"/>
        <v>575</v>
      </c>
      <c r="O92" s="24">
        <f t="shared" si="15"/>
        <v>0</v>
      </c>
      <c r="P92" s="24">
        <f t="shared" si="15"/>
        <v>1500</v>
      </c>
      <c r="Q92" s="24">
        <f t="shared" si="15"/>
        <v>0</v>
      </c>
      <c r="R92" s="24">
        <f t="shared" si="15"/>
        <v>0</v>
      </c>
    </row>
  </sheetData>
  <sheetProtection/>
  <printOptions/>
  <pageMargins left="0.75" right="0.75" top="1" bottom="1" header="0.5" footer="0.5"/>
  <pageSetup orientation="portrait"/>
</worksheet>
</file>

<file path=xl/worksheets/sheet5.xml><?xml version="1.0" encoding="utf-8"?>
<worksheet xmlns="http://schemas.openxmlformats.org/spreadsheetml/2006/main" xmlns:r="http://schemas.openxmlformats.org/officeDocument/2006/relationships">
  <dimension ref="A1:F24"/>
  <sheetViews>
    <sheetView tabSelected="1" zoomScalePageLayoutView="0" workbookViewId="0" topLeftCell="A1">
      <selection activeCell="B27" sqref="B27"/>
    </sheetView>
  </sheetViews>
  <sheetFormatPr defaultColWidth="9.00390625" defaultRowHeight="12.75"/>
  <cols>
    <col min="1" max="2" width="11.00390625" style="0" customWidth="1"/>
    <col min="3" max="3" width="17.75390625" style="0" bestFit="1" customWidth="1"/>
    <col min="4" max="4" width="19.75390625" style="0" bestFit="1" customWidth="1"/>
    <col min="5" max="5" width="4.00390625" style="0" bestFit="1" customWidth="1"/>
    <col min="6" max="6" width="16.75390625" style="0" bestFit="1" customWidth="1"/>
    <col min="7" max="16384" width="11.00390625" style="0" customWidth="1"/>
  </cols>
  <sheetData>
    <row r="1" ht="12.75">
      <c r="A1" s="1" t="s">
        <v>7</v>
      </c>
    </row>
    <row r="3" spans="1:6" ht="12.75">
      <c r="A3" s="22" t="s">
        <v>8</v>
      </c>
      <c r="B3" s="22" t="s">
        <v>9</v>
      </c>
      <c r="C3" s="22" t="s">
        <v>10</v>
      </c>
      <c r="D3" s="22" t="s">
        <v>11</v>
      </c>
      <c r="E3" s="22" t="s">
        <v>12</v>
      </c>
      <c r="F3" s="22" t="s">
        <v>13</v>
      </c>
    </row>
    <row r="4" spans="1:6" ht="12.75">
      <c r="A4" s="5"/>
      <c r="B4" s="5"/>
      <c r="C4" s="5"/>
      <c r="D4" s="5"/>
      <c r="E4" s="5"/>
      <c r="F4" s="5"/>
    </row>
    <row r="5" spans="1:6" ht="12.75">
      <c r="A5" s="5"/>
      <c r="B5" s="5"/>
      <c r="C5" s="5"/>
      <c r="D5" s="5"/>
      <c r="E5" s="5"/>
      <c r="F5" s="5"/>
    </row>
    <row r="6" spans="1:6" ht="12.75">
      <c r="A6" s="5"/>
      <c r="B6" s="5"/>
      <c r="C6" s="5"/>
      <c r="D6" s="5"/>
      <c r="E6" s="5"/>
      <c r="F6" s="5"/>
    </row>
    <row r="7" spans="1:6" ht="12.75">
      <c r="A7" s="5"/>
      <c r="B7" s="5"/>
      <c r="C7" s="5"/>
      <c r="D7" s="5"/>
      <c r="E7" s="5"/>
      <c r="F7" s="5"/>
    </row>
    <row r="8" spans="1:6" ht="12.75">
      <c r="A8" s="5"/>
      <c r="B8" s="5"/>
      <c r="C8" s="5"/>
      <c r="D8" s="5"/>
      <c r="E8" s="5"/>
      <c r="F8" s="5"/>
    </row>
    <row r="9" spans="1:6" ht="12.75">
      <c r="A9" s="5"/>
      <c r="B9" s="5"/>
      <c r="C9" s="5"/>
      <c r="D9" s="5"/>
      <c r="E9" s="5"/>
      <c r="F9" s="5"/>
    </row>
    <row r="10" spans="1:6" ht="12.75">
      <c r="A10" s="5"/>
      <c r="B10" s="5"/>
      <c r="C10" s="5"/>
      <c r="D10" s="5"/>
      <c r="E10" s="5"/>
      <c r="F10" s="5"/>
    </row>
    <row r="11" spans="1:6" ht="12.75">
      <c r="A11" s="5"/>
      <c r="B11" s="5"/>
      <c r="C11" s="5"/>
      <c r="D11" s="5"/>
      <c r="E11" s="5"/>
      <c r="F11" s="5"/>
    </row>
    <row r="12" spans="1:6" ht="12.75">
      <c r="A12" s="5"/>
      <c r="B12" s="5"/>
      <c r="C12" s="5"/>
      <c r="D12" s="5"/>
      <c r="E12" s="5"/>
      <c r="F12" s="5"/>
    </row>
    <row r="13" spans="1:6" ht="12.75">
      <c r="A13" s="5"/>
      <c r="B13" s="5"/>
      <c r="C13" s="5"/>
      <c r="D13" s="5"/>
      <c r="E13" s="5"/>
      <c r="F13" s="5"/>
    </row>
    <row r="14" spans="1:6" ht="12.75">
      <c r="A14" s="5"/>
      <c r="B14" s="5"/>
      <c r="C14" s="5"/>
      <c r="D14" s="5"/>
      <c r="E14" s="5"/>
      <c r="F14" s="5"/>
    </row>
    <row r="15" spans="1:6" ht="12.75">
      <c r="A15" s="5"/>
      <c r="B15" s="5"/>
      <c r="C15" s="5"/>
      <c r="D15" s="5"/>
      <c r="E15" s="5"/>
      <c r="F15" s="5"/>
    </row>
    <row r="16" spans="1:6" ht="12.75">
      <c r="A16" s="5"/>
      <c r="B16" s="5"/>
      <c r="C16" s="5"/>
      <c r="D16" s="5"/>
      <c r="E16" s="5"/>
      <c r="F16" s="5"/>
    </row>
    <row r="17" spans="1:6" ht="12.75">
      <c r="A17" s="5"/>
      <c r="B17" s="5"/>
      <c r="C17" s="5"/>
      <c r="D17" s="5"/>
      <c r="E17" s="5"/>
      <c r="F17" s="5"/>
    </row>
    <row r="18" spans="1:6" ht="12.75">
      <c r="A18" s="5"/>
      <c r="B18" s="5"/>
      <c r="C18" s="5"/>
      <c r="D18" s="5"/>
      <c r="E18" s="5"/>
      <c r="F18" s="5"/>
    </row>
    <row r="19" spans="1:6" ht="12.75">
      <c r="A19" s="5"/>
      <c r="B19" s="5"/>
      <c r="C19" s="5"/>
      <c r="D19" s="5"/>
      <c r="E19" s="5"/>
      <c r="F19" s="5"/>
    </row>
    <row r="20" spans="1:6" ht="12.75">
      <c r="A20" s="5"/>
      <c r="B20" s="5"/>
      <c r="C20" s="5"/>
      <c r="D20" s="5"/>
      <c r="E20" s="5"/>
      <c r="F20" s="5"/>
    </row>
    <row r="21" spans="1:6" ht="12.75">
      <c r="A21" s="5"/>
      <c r="B21" s="5"/>
      <c r="C21" s="5"/>
      <c r="D21" s="5"/>
      <c r="E21" s="5"/>
      <c r="F21" s="5"/>
    </row>
    <row r="22" spans="1:6" ht="12.75">
      <c r="A22" s="5"/>
      <c r="B22" s="5"/>
      <c r="C22" s="5"/>
      <c r="D22" s="5"/>
      <c r="E22" s="5"/>
      <c r="F22" s="5"/>
    </row>
    <row r="23" spans="1:6" ht="12.75">
      <c r="A23" s="5"/>
      <c r="B23" s="5"/>
      <c r="C23" s="5"/>
      <c r="D23" s="5"/>
      <c r="E23" s="5"/>
      <c r="F23" s="5"/>
    </row>
    <row r="24" spans="1:6" ht="12.75">
      <c r="A24" s="5"/>
      <c r="B24" s="5"/>
      <c r="C24" s="5"/>
      <c r="D24" s="5"/>
      <c r="E24" s="5"/>
      <c r="F24" s="5"/>
    </row>
  </sheetData>
  <sheetProtection/>
  <printOptions/>
  <pageMargins left="0.75" right="0.75" top="1" bottom="1" header="0.5" footer="0.5"/>
  <pageSetup orientation="landscape"/>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Katherine Butterill</dc:creator>
  <cp:keywords/>
  <dc:description/>
  <cp:lastModifiedBy>allis</cp:lastModifiedBy>
  <cp:lastPrinted>2012-01-26T14:26:56Z</cp:lastPrinted>
  <dcterms:created xsi:type="dcterms:W3CDTF">2012-01-25T20:03:09Z</dcterms:created>
  <dcterms:modified xsi:type="dcterms:W3CDTF">2021-02-22T19:00:31Z</dcterms:modified>
  <cp:category/>
  <cp:version/>
  <cp:contentType/>
  <cp:contentStatus/>
</cp:coreProperties>
</file>