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pring CSA 2020 Sales" sheetId="1" r:id="rId4"/>
    <sheet state="visible" name="Summer CSA 2020 Sales" sheetId="2" r:id="rId5"/>
    <sheet state="visible" name="Fall CSA 2020 Sales" sheetId="3" r:id="rId6"/>
    <sheet state="visible" name="Wholesale On-farm 2020 Sales" sheetId="4" r:id="rId7"/>
    <sheet state="visible" name="Click Fork 2020 Product Sales" sheetId="5" r:id="rId8"/>
    <sheet state="visible" name="December 2020 Remaining Invento" sheetId="6" r:id="rId9"/>
    <sheet state="visible" name="2020 WNFB Donations" sheetId="7" r:id="rId10"/>
    <sheet state="visible" name="2020 NBFB Donations" sheetId="8" r:id="rId11"/>
    <sheet state="visible" name="Summary" sheetId="9" r:id="rId12"/>
  </sheets>
  <definedNames/>
  <calcPr/>
  <extLst>
    <ext uri="GoogleSheetsCustomDataVersion1">
      <go:sheetsCustomData xmlns:go="http://customooxmlschemas.google.com/" r:id="rId13" roundtripDataSignature="AMtx7mhbPcI0rZgmHhV9LWoMPWPosjRmKg=="/>
    </ext>
  </extLst>
</workbook>
</file>

<file path=xl/sharedStrings.xml><?xml version="1.0" encoding="utf-8"?>
<sst xmlns="http://schemas.openxmlformats.org/spreadsheetml/2006/main" count="1122" uniqueCount="123">
  <si>
    <t>2020 Spring CSA Sales Summary</t>
  </si>
  <si>
    <t>Vegetable</t>
  </si>
  <si>
    <t>Unit</t>
  </si>
  <si>
    <t>Value ($)</t>
  </si>
  <si>
    <t>Unit Total</t>
  </si>
  <si>
    <t>$ Total</t>
  </si>
  <si>
    <t>Arugula</t>
  </si>
  <si>
    <t>1/4 Lb</t>
  </si>
  <si>
    <t>Basil</t>
  </si>
  <si>
    <t>Bu</t>
  </si>
  <si>
    <t>Beans</t>
  </si>
  <si>
    <t>Qt</t>
  </si>
  <si>
    <t>Beets</t>
  </si>
  <si>
    <t>Lb</t>
  </si>
  <si>
    <t>Broccoli</t>
  </si>
  <si>
    <t>Hd</t>
  </si>
  <si>
    <t>Cabbage (red)</t>
  </si>
  <si>
    <t>Cabbage (storage)</t>
  </si>
  <si>
    <t>Carrots</t>
  </si>
  <si>
    <t>Lb.</t>
  </si>
  <si>
    <t>Cauliflower</t>
  </si>
  <si>
    <t>Celeriac</t>
  </si>
  <si>
    <t>Chard</t>
  </si>
  <si>
    <t>Cilantro</t>
  </si>
  <si>
    <t>Cucumbers-Field</t>
  </si>
  <si>
    <t>Frt</t>
  </si>
  <si>
    <t>Cucumbers-GH</t>
  </si>
  <si>
    <t>Cucumbers-Snacking</t>
  </si>
  <si>
    <t>Frt x 4</t>
  </si>
  <si>
    <t>Dill</t>
  </si>
  <si>
    <t>Eggplant</t>
  </si>
  <si>
    <t>Fennel</t>
  </si>
  <si>
    <t>Garlic</t>
  </si>
  <si>
    <t>Bulb</t>
  </si>
  <si>
    <t>Garlic Scapes</t>
  </si>
  <si>
    <t>Greens</t>
  </si>
  <si>
    <t>Ground Cherries</t>
  </si>
  <si>
    <t>1/2 Pt</t>
  </si>
  <si>
    <t>Haskaps</t>
  </si>
  <si>
    <t>Kale</t>
  </si>
  <si>
    <t>Kohlrabi</t>
  </si>
  <si>
    <t>Leeks</t>
  </si>
  <si>
    <t>Bu (4)</t>
  </si>
  <si>
    <t>Lettuce</t>
  </si>
  <si>
    <t>Lovage</t>
  </si>
  <si>
    <t>Bu (3)</t>
  </si>
  <si>
    <t>Melons</t>
  </si>
  <si>
    <t>Microgreens</t>
  </si>
  <si>
    <t>Bag</t>
  </si>
  <si>
    <t>Mint</t>
  </si>
  <si>
    <t>Onions</t>
  </si>
  <si>
    <t>Oregano</t>
  </si>
  <si>
    <t>Pac Choi</t>
  </si>
  <si>
    <t>Bag (3-4)</t>
  </si>
  <si>
    <t>Parsley</t>
  </si>
  <si>
    <t>Parsnip</t>
  </si>
  <si>
    <t>Patty Pan</t>
  </si>
  <si>
    <t>Pt</t>
  </si>
  <si>
    <t>Peas</t>
  </si>
  <si>
    <t>Peppers</t>
  </si>
  <si>
    <t>Peppers (Hot)</t>
  </si>
  <si>
    <t>Potatoes</t>
  </si>
  <si>
    <t>Pumpkin, Pie</t>
  </si>
  <si>
    <t>Radishes (8)</t>
  </si>
  <si>
    <t>Bu (8)</t>
  </si>
  <si>
    <t>Radish, Watermelon</t>
  </si>
  <si>
    <t>Rhubarb</t>
  </si>
  <si>
    <t>Scallions</t>
  </si>
  <si>
    <t>Spinach</t>
  </si>
  <si>
    <t>Squash Summer</t>
  </si>
  <si>
    <t>Squash Winter</t>
  </si>
  <si>
    <t>Strawberries</t>
  </si>
  <si>
    <t>Thyme</t>
  </si>
  <si>
    <t>Tomatoes, Field</t>
  </si>
  <si>
    <t>Tomatoes, GH</t>
  </si>
  <si>
    <t>Tomatoes Cherry, Field</t>
  </si>
  <si>
    <t>Tomatoes Cherry, GH</t>
  </si>
  <si>
    <t>Turnip</t>
  </si>
  <si>
    <t>Watermelon</t>
  </si>
  <si>
    <t>Frt.</t>
  </si>
  <si>
    <t>Total Sales</t>
  </si>
  <si>
    <t>Total Value</t>
  </si>
  <si>
    <t>Cost per Share</t>
  </si>
  <si>
    <t>Discount Per Share</t>
  </si>
  <si>
    <t>2020 Summer CSA Sales Summary</t>
  </si>
  <si>
    <t>Cost of 135 Shares</t>
  </si>
  <si>
    <t>Difference per share</t>
  </si>
  <si>
    <t>Discount</t>
  </si>
  <si>
    <t>2020 Fall CSA Sales Summary</t>
  </si>
  <si>
    <t>Actual Value</t>
  </si>
  <si>
    <t>2020 Wholesale Sales Summary</t>
  </si>
  <si>
    <t>These include products grown, harvested and sold in 2020</t>
  </si>
  <si>
    <t>25% Discount Value ($)</t>
  </si>
  <si>
    <t>January</t>
  </si>
  <si>
    <t>February</t>
  </si>
  <si>
    <t>March</t>
  </si>
  <si>
    <t>April/May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</si>
  <si>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</si>
  <si>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</si>
  <si>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</si>
  <si>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</si>
  <si>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</si>
  <si>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</si>
  <si>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</si>
  <si>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2020 Click Fork Sales Summary</t>
  </si>
  <si>
    <t>Notes</t>
  </si>
  <si>
    <t>December 2020 Remaining Inventory</t>
  </si>
  <si>
    <t>for Winter CSA and Click Fork winter/spring 2021</t>
  </si>
  <si>
    <t>2020 WNFB Donations</t>
  </si>
  <si>
    <t>Total</t>
  </si>
  <si>
    <t>2020 NBFB Donations</t>
  </si>
  <si>
    <t>Quantity</t>
  </si>
  <si>
    <t>2020 Sales Summary</t>
  </si>
  <si>
    <t>Total Units Produced</t>
  </si>
  <si>
    <t>Retail Price</t>
  </si>
  <si>
    <t>Total Retail Units</t>
  </si>
  <si>
    <t>Retail $ Total</t>
  </si>
  <si>
    <t>WLS Price</t>
  </si>
  <si>
    <t>Total WLS Units Sold</t>
  </si>
  <si>
    <t>WLS $ Total</t>
  </si>
  <si>
    <t>Total Donations Produced</t>
  </si>
  <si>
    <t>Donations and Gifts $ Total</t>
  </si>
  <si>
    <t>Total $ Value per Crop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</si>
</sst>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d&quot; &quot;mmm&quot; &quot;"/>
    <numFmt numFmtId="166" formatCode="[$$]#,##0.00"/>
    <numFmt numFmtId="167" formatCode="_(&quot;$&quot;* #,##0.00_);_(&quot;$&quot;* \(#,##0.00\);_(&quot;$&quot;* &quot;-&quot;??_);_(@_)"/>
  </numFmts>
  <fonts count="17">
    <font>
      <sz val="10.0"/>
      <color rgb="FF000000"/>
      <name val="Verdana"/>
    </font>
    <font>
      <b/>
      <sz val="12.0"/>
      <color theme="1"/>
      <name val="Verdana"/>
    </font>
    <font>
      <sz val="10.0"/>
      <color theme="1"/>
      <name val="Verdana"/>
    </font>
    <font>
      <b/>
      <sz val="11.0"/>
      <color theme="1"/>
      <name val="Times New Roman"/>
    </font>
    <font>
      <b/>
      <sz val="11.0"/>
      <color rgb="FF000000"/>
      <name val="Times New Roman"/>
    </font>
    <font>
      <b/>
      <sz val="10.0"/>
      <color theme="1"/>
      <name val="Verdana"/>
    </font>
    <font>
      <color theme="1"/>
      <name val="Arial"/>
    </font>
    <font>
      <color rgb="FF000000"/>
      <name val="Verdana"/>
    </font>
    <font>
      <sz val="11.0"/>
      <color theme="1"/>
      <name val="Times New Roman"/>
    </font>
    <font>
      <color rgb="FF000000"/>
      <name val="Arial"/>
    </font>
    <font>
      <color theme="1"/>
      <name val="Calibri"/>
    </font>
    <font>
      <b/>
      <color theme="1"/>
      <name val="Calibri"/>
    </font>
    <font>
      <b/>
      <color theme="1"/>
      <name val="Verdana"/>
    </font>
    <font>
      <color theme="1"/>
      <name val="Verdana"/>
    </font>
    <font>
      <color rgb="FF000000"/>
      <name val="Calibri"/>
    </font>
    <font>
      <b/>
      <sz val="14.0"/>
      <color theme="1"/>
      <name val="Times New Roman"/>
    </font>
    <font>
      <b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99CC"/>
        <bgColor rgb="FFFF99CC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F6B26B"/>
        <bgColor rgb="FFF6B26B"/>
      </patternFill>
    </fill>
    <fill>
      <patternFill patternType="solid">
        <fgColor rgb="FF6FA8DC"/>
        <bgColor rgb="FF6FA8DC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0" fillId="0" fontId="2" numFmtId="0" xfId="0" applyAlignment="1" applyFont="1">
      <alignment shrinkToFit="0" wrapText="1"/>
    </xf>
    <xf borderId="1" fillId="0" fontId="3" numFmtId="0" xfId="0" applyAlignment="1" applyBorder="1" applyFont="1">
      <alignment horizontal="center" shrinkToFit="0" wrapText="1"/>
    </xf>
    <xf borderId="1" fillId="0" fontId="3" numFmtId="16" xfId="0" applyAlignment="1" applyBorder="1" applyFont="1" applyNumberFormat="1">
      <alignment shrinkToFit="0" textRotation="90" wrapText="1"/>
    </xf>
    <xf borderId="1" fillId="0" fontId="4" numFmtId="16" xfId="0" applyAlignment="1" applyBorder="1" applyFont="1" applyNumberFormat="1">
      <alignment shrinkToFit="0" textRotation="90" wrapText="1"/>
    </xf>
    <xf borderId="1" fillId="0" fontId="5" numFmtId="0" xfId="0" applyAlignment="1" applyBorder="1" applyFont="1">
      <alignment horizontal="right" shrinkToFit="0" wrapText="0"/>
    </xf>
    <xf borderId="0" fillId="0" fontId="6" numFmtId="0" xfId="0" applyAlignment="1" applyFont="1">
      <alignment shrinkToFit="0" vertical="bottom" wrapText="1"/>
    </xf>
    <xf borderId="1" fillId="0" fontId="6" numFmtId="0" xfId="0" applyAlignment="1" applyBorder="1" applyFont="1">
      <alignment vertical="bottom"/>
    </xf>
    <xf borderId="1" fillId="0" fontId="6" numFmtId="2" xfId="0" applyAlignment="1" applyBorder="1" applyFont="1" applyNumberFormat="1">
      <alignment horizontal="right" vertical="bottom"/>
    </xf>
    <xf borderId="1" fillId="0" fontId="2" numFmtId="0" xfId="0" applyAlignment="1" applyBorder="1" applyFont="1">
      <alignment shrinkToFit="0" wrapText="0"/>
    </xf>
    <xf borderId="1" fillId="0" fontId="7" numFmtId="0" xfId="0" applyAlignment="1" applyBorder="1" applyFont="1">
      <alignment vertical="bottom"/>
    </xf>
    <xf borderId="1" fillId="0" fontId="2" numFmtId="1" xfId="0" applyAlignment="1" applyBorder="1" applyFont="1" applyNumberFormat="1">
      <alignment shrinkToFit="0" wrapText="0"/>
    </xf>
    <xf borderId="1" fillId="0" fontId="2" numFmtId="44" xfId="0" applyAlignment="1" applyBorder="1" applyFont="1" applyNumberFormat="1">
      <alignment shrinkToFit="0" wrapText="0"/>
    </xf>
    <xf borderId="0" fillId="0" fontId="8" numFmtId="0" xfId="0" applyAlignment="1" applyFont="1">
      <alignment shrinkToFit="0" wrapText="1"/>
    </xf>
    <xf borderId="0" fillId="0" fontId="8" numFmtId="2" xfId="0" applyAlignment="1" applyFont="1" applyNumberFormat="1">
      <alignment shrinkToFit="0" wrapText="1"/>
    </xf>
    <xf borderId="1" fillId="0" fontId="6" numFmtId="0" xfId="0" applyAlignment="1" applyBorder="1" applyFont="1">
      <alignment shrinkToFit="0" vertical="bottom" wrapText="1"/>
    </xf>
    <xf borderId="1" fillId="0" fontId="9" numFmtId="0" xfId="0" applyAlignment="1" applyBorder="1" applyFont="1">
      <alignment horizontal="right" vertical="bottom"/>
    </xf>
    <xf borderId="1" fillId="0" fontId="10" numFmtId="0" xfId="0" applyBorder="1" applyFont="1"/>
    <xf borderId="1" fillId="0" fontId="9" numFmtId="1" xfId="0" applyAlignment="1" applyBorder="1" applyFont="1" applyNumberFormat="1">
      <alignment horizontal="right" vertical="bottom"/>
    </xf>
    <xf borderId="1" fillId="0" fontId="2" numFmtId="0" xfId="0" applyAlignment="1" applyBorder="1" applyFont="1">
      <alignment shrinkToFit="0" wrapText="1"/>
    </xf>
    <xf borderId="1" fillId="0" fontId="0" numFmtId="0" xfId="0" applyAlignment="1" applyBorder="1" applyFont="1">
      <alignment shrinkToFit="0" wrapText="0"/>
    </xf>
    <xf borderId="1" fillId="0" fontId="2" numFmtId="164" xfId="0" applyAlignment="1" applyBorder="1" applyFont="1" applyNumberFormat="1">
      <alignment shrinkToFit="0" wrapText="0"/>
    </xf>
    <xf borderId="1" fillId="0" fontId="10" numFmtId="2" xfId="0" applyBorder="1" applyFont="1" applyNumberFormat="1"/>
    <xf borderId="1" fillId="0" fontId="11" numFmtId="0" xfId="0" applyBorder="1" applyFont="1"/>
    <xf borderId="1" fillId="0" fontId="11" numFmtId="9" xfId="0" applyBorder="1" applyFont="1" applyNumberFormat="1"/>
    <xf borderId="0" fillId="0" fontId="3" numFmtId="16" xfId="0" applyAlignment="1" applyFont="1" applyNumberFormat="1">
      <alignment shrinkToFit="0" textRotation="90" vertical="bottom" wrapText="1"/>
    </xf>
    <xf borderId="0" fillId="0" fontId="3" numFmtId="16" xfId="0" applyAlignment="1" applyFont="1" applyNumberFormat="1">
      <alignment horizontal="right" shrinkToFit="0" vertical="bottom" wrapText="1"/>
    </xf>
    <xf borderId="0" fillId="0" fontId="12" numFmtId="0" xfId="0" applyAlignment="1" applyFont="1">
      <alignment horizontal="right" vertical="bottom"/>
    </xf>
    <xf borderId="0" fillId="0" fontId="3" numFmtId="0" xfId="0" applyAlignment="1" applyFont="1">
      <alignment horizontal="center" shrinkToFit="0" vertical="bottom" wrapText="1"/>
    </xf>
    <xf borderId="0" fillId="0" fontId="3" numFmtId="0" xfId="0" applyAlignment="1" applyFont="1">
      <alignment shrinkToFit="0" textRotation="90" vertical="bottom" wrapText="1"/>
    </xf>
    <xf borderId="1" fillId="0" fontId="3" numFmtId="16" xfId="0" applyAlignment="1" applyBorder="1" applyFont="1" applyNumberFormat="1">
      <alignment shrinkToFit="0" textRotation="90" vertical="bottom" wrapText="1"/>
    </xf>
    <xf borderId="1" fillId="0" fontId="3" numFmtId="16" xfId="0" applyAlignment="1" applyBorder="1" applyFont="1" applyNumberFormat="1">
      <alignment horizontal="right" shrinkToFit="0" vertical="bottom" wrapText="1"/>
    </xf>
    <xf borderId="1" fillId="0" fontId="12" numFmtId="0" xfId="0" applyAlignment="1" applyBorder="1" applyFont="1">
      <alignment horizontal="right" vertical="bottom"/>
    </xf>
    <xf borderId="1" fillId="0" fontId="13" numFmtId="1" xfId="0" applyAlignment="1" applyBorder="1" applyFont="1" applyNumberFormat="1">
      <alignment vertical="bottom"/>
    </xf>
    <xf borderId="1" fillId="0" fontId="13" numFmtId="1" xfId="0" applyAlignment="1" applyBorder="1" applyFont="1" applyNumberFormat="1">
      <alignment horizontal="right" vertical="bottom"/>
    </xf>
    <xf borderId="1" fillId="0" fontId="7" numFmtId="1" xfId="0" applyAlignment="1" applyBorder="1" applyFont="1" applyNumberFormat="1">
      <alignment vertical="bottom"/>
    </xf>
    <xf borderId="1" fillId="0" fontId="13" numFmtId="0" xfId="0" applyAlignment="1" applyBorder="1" applyFont="1">
      <alignment vertical="bottom"/>
    </xf>
    <xf borderId="1" fillId="0" fontId="13" numFmtId="164" xfId="0" applyAlignment="1" applyBorder="1" applyFont="1" applyNumberFormat="1">
      <alignment horizontal="right" vertical="bottom"/>
    </xf>
    <xf borderId="2" fillId="0" fontId="8" numFmtId="0" xfId="0" applyAlignment="1" applyBorder="1" applyFont="1">
      <alignment shrinkToFit="0" wrapText="1"/>
    </xf>
    <xf borderId="0" fillId="0" fontId="8" numFmtId="2" xfId="0" applyAlignment="1" applyFont="1" applyNumberFormat="1">
      <alignment shrinkToFit="0" wrapText="0"/>
    </xf>
    <xf borderId="1" fillId="0" fontId="13" numFmtId="16" xfId="0" applyAlignment="1" applyBorder="1" applyFont="1" applyNumberFormat="1">
      <alignment vertical="bottom"/>
    </xf>
    <xf borderId="1" fillId="0" fontId="7" numFmtId="1" xfId="0" applyAlignment="1" applyBorder="1" applyFont="1" applyNumberFormat="1">
      <alignment horizontal="right" vertical="bottom"/>
    </xf>
    <xf borderId="1" fillId="0" fontId="13" numFmtId="0" xfId="0" applyAlignment="1" applyBorder="1" applyFont="1">
      <alignment horizontal="right" vertical="bottom"/>
    </xf>
    <xf borderId="1" fillId="0" fontId="10" numFmtId="1" xfId="0" applyBorder="1" applyFont="1" applyNumberFormat="1"/>
    <xf borderId="1" fillId="0" fontId="14" numFmtId="1" xfId="0" applyBorder="1" applyFont="1" applyNumberFormat="1"/>
    <xf borderId="2" fillId="0" fontId="10" numFmtId="0" xfId="0" applyBorder="1" applyFont="1"/>
    <xf borderId="0" fillId="0" fontId="2" numFmtId="2" xfId="0" applyAlignment="1" applyFont="1" applyNumberFormat="1">
      <alignment shrinkToFit="0" wrapText="0"/>
    </xf>
    <xf borderId="1" fillId="0" fontId="2" numFmtId="9" xfId="0" applyAlignment="1" applyBorder="1" applyFont="1" applyNumberFormat="1">
      <alignment shrinkToFit="0" wrapText="0"/>
    </xf>
    <xf borderId="0" fillId="0" fontId="10" numFmtId="0" xfId="0" applyFont="1"/>
    <xf borderId="0" fillId="0" fontId="10" numFmtId="164" xfId="0" applyFont="1" applyNumberFormat="1"/>
    <xf borderId="0" fillId="0" fontId="10" numFmtId="4" xfId="0" applyFont="1" applyNumberFormat="1"/>
    <xf borderId="0" fillId="0" fontId="11" numFmtId="0" xfId="0" applyFont="1"/>
    <xf borderId="0" fillId="0" fontId="11" numFmtId="9" xfId="0" applyFont="1" applyNumberFormat="1"/>
    <xf borderId="1" fillId="0" fontId="3" numFmtId="0" xfId="0" applyAlignment="1" applyBorder="1" applyFont="1">
      <alignment shrinkToFit="0" textRotation="90" wrapText="1"/>
    </xf>
    <xf borderId="1" fillId="0" fontId="8" numFmtId="2" xfId="0" applyAlignment="1" applyBorder="1" applyFont="1" applyNumberFormat="1">
      <alignment shrinkToFit="0" wrapText="0"/>
    </xf>
    <xf borderId="0" fillId="0" fontId="1" numFmtId="0" xfId="0" applyAlignment="1" applyFont="1">
      <alignment readingOrder="0" shrinkToFit="0" wrapText="1"/>
    </xf>
    <xf borderId="1" fillId="0" fontId="5" numFmtId="0" xfId="0" applyAlignment="1" applyBorder="1" applyFont="1">
      <alignment horizontal="right" shrinkToFit="0" wrapText="1"/>
    </xf>
    <xf borderId="0" fillId="0" fontId="10" numFmtId="0" xfId="0" applyAlignment="1" applyFont="1">
      <alignment shrinkToFit="0" wrapText="1"/>
    </xf>
    <xf borderId="1" fillId="0" fontId="2" numFmtId="1" xfId="0" applyAlignment="1" applyBorder="1" applyFont="1" applyNumberFormat="1">
      <alignment shrinkToFit="0" wrapText="1"/>
    </xf>
    <xf borderId="1" fillId="0" fontId="2" numFmtId="164" xfId="0" applyAlignment="1" applyBorder="1" applyFont="1" applyNumberFormat="1">
      <alignment shrinkToFit="0" wrapText="1"/>
    </xf>
    <xf borderId="0" fillId="0" fontId="1" numFmtId="0" xfId="0" applyAlignment="1" applyFont="1">
      <alignment readingOrder="0" vertical="bottom"/>
    </xf>
    <xf borderId="0" fillId="0" fontId="6" numFmtId="0" xfId="0" applyAlignment="1" applyFont="1">
      <alignment vertical="bottom"/>
    </xf>
    <xf borderId="0" fillId="0" fontId="6" numFmtId="2" xfId="0" applyAlignment="1" applyFont="1" applyNumberFormat="1">
      <alignment vertical="bottom"/>
    </xf>
    <xf borderId="3" fillId="0" fontId="6" numFmtId="0" xfId="0" applyAlignment="1" applyBorder="1" applyFont="1">
      <alignment vertical="bottom"/>
    </xf>
    <xf borderId="3" fillId="0" fontId="6" numFmtId="2" xfId="0" applyAlignment="1" applyBorder="1" applyFont="1" applyNumberFormat="1">
      <alignment vertical="bottom"/>
    </xf>
    <xf borderId="1" fillId="0" fontId="6" numFmtId="0" xfId="0" applyAlignment="1" applyBorder="1" applyFont="1">
      <alignment horizontal="right" vertical="bottom"/>
    </xf>
    <xf borderId="1" fillId="0" fontId="6" numFmtId="16" xfId="0" applyAlignment="1" applyBorder="1" applyFont="1" applyNumberFormat="1">
      <alignment vertical="bottom"/>
    </xf>
    <xf borderId="0" fillId="0" fontId="3" numFmtId="16" xfId="0" applyAlignment="1" applyFont="1" applyNumberFormat="1">
      <alignment horizontal="center" shrinkToFit="0" vertical="center" wrapText="1"/>
    </xf>
    <xf borderId="0" fillId="0" fontId="3" numFmtId="165" xfId="0" applyAlignment="1" applyFont="1" applyNumberFormat="1">
      <alignment horizontal="center" shrinkToFit="0" textRotation="90" vertical="center" wrapText="1"/>
    </xf>
    <xf borderId="1" fillId="0" fontId="15" numFmtId="0" xfId="0" applyAlignment="1" applyBorder="1" applyFont="1">
      <alignment shrinkToFit="0" vertical="bottom" wrapText="1"/>
    </xf>
    <xf borderId="1" fillId="0" fontId="15" numFmtId="166" xfId="0" applyAlignment="1" applyBorder="1" applyFont="1" applyNumberFormat="1">
      <alignment shrinkToFit="0" vertical="bottom" wrapText="1"/>
    </xf>
    <xf borderId="0" fillId="0" fontId="1" numFmtId="0" xfId="0" applyAlignment="1" applyFont="1">
      <alignment vertical="bottom"/>
    </xf>
    <xf borderId="0" fillId="0" fontId="16" numFmtId="0" xfId="0" applyAlignment="1" applyFont="1">
      <alignment horizontal="center" shrinkToFit="0" vertical="bottom" wrapText="1"/>
    </xf>
    <xf borderId="1" fillId="0" fontId="16" numFmtId="0" xfId="0" applyAlignment="1" applyBorder="1" applyFont="1">
      <alignment horizontal="center" shrinkToFit="0" vertical="bottom" wrapText="1"/>
    </xf>
    <xf borderId="0" fillId="0" fontId="5" numFmtId="0" xfId="0" applyAlignment="1" applyFont="1">
      <alignment horizontal="center" shrinkToFit="0" vertical="center" wrapText="1"/>
    </xf>
    <xf borderId="0" fillId="0" fontId="3" numFmtId="16" xfId="0" applyAlignment="1" applyFont="1" applyNumberFormat="1">
      <alignment shrinkToFit="0" wrapText="1"/>
    </xf>
    <xf borderId="1" fillId="0" fontId="16" numFmtId="2" xfId="0" applyAlignment="1" applyBorder="1" applyFont="1" applyNumberFormat="1">
      <alignment horizontal="right" vertical="bottom"/>
    </xf>
    <xf borderId="0" fillId="0" fontId="3" numFmtId="0" xfId="0" applyAlignment="1" applyFont="1">
      <alignment horizontal="center" shrinkToFit="0" wrapText="1"/>
    </xf>
    <xf borderId="0" fillId="0" fontId="5" numFmtId="0" xfId="0" applyAlignment="1" applyFont="1">
      <alignment horizontal="right" shrinkToFit="0" wrapText="1"/>
    </xf>
    <xf borderId="1" fillId="2" fontId="5" numFmtId="0" xfId="0" applyAlignment="1" applyBorder="1" applyFill="1" applyFont="1">
      <alignment horizontal="right" shrinkToFit="0" wrapText="1"/>
    </xf>
    <xf borderId="1" fillId="3" fontId="5" numFmtId="0" xfId="0" applyAlignment="1" applyBorder="1" applyFill="1" applyFont="1">
      <alignment horizontal="right" shrinkToFit="0" wrapText="1"/>
    </xf>
    <xf borderId="1" fillId="4" fontId="5" numFmtId="0" xfId="0" applyAlignment="1" applyBorder="1" applyFill="1" applyFont="1">
      <alignment horizontal="right" shrinkToFit="0" wrapText="1"/>
    </xf>
    <xf borderId="1" fillId="5" fontId="5" numFmtId="0" xfId="0" applyAlignment="1" applyBorder="1" applyFill="1" applyFont="1">
      <alignment horizontal="right" shrinkToFit="0" wrapText="1"/>
    </xf>
    <xf borderId="1" fillId="6" fontId="5" numFmtId="0" xfId="0" applyAlignment="1" applyBorder="1" applyFill="1" applyFont="1">
      <alignment horizontal="right" shrinkToFit="0" wrapText="1"/>
    </xf>
    <xf borderId="1" fillId="2" fontId="2" numFmtId="1" xfId="0" applyAlignment="1" applyBorder="1" applyFont="1" applyNumberFormat="1">
      <alignment shrinkToFit="0" wrapText="0"/>
    </xf>
    <xf borderId="1" fillId="3" fontId="6" numFmtId="2" xfId="0" applyAlignment="1" applyBorder="1" applyFont="1" applyNumberFormat="1">
      <alignment horizontal="right" vertical="bottom"/>
    </xf>
    <xf borderId="1" fillId="3" fontId="2" numFmtId="1" xfId="0" applyAlignment="1" applyBorder="1" applyFont="1" applyNumberFormat="1">
      <alignment shrinkToFit="0" wrapText="0"/>
    </xf>
    <xf borderId="1" fillId="3" fontId="2" numFmtId="44" xfId="0" applyAlignment="1" applyBorder="1" applyFont="1" applyNumberFormat="1">
      <alignment shrinkToFit="0" wrapText="0"/>
    </xf>
    <xf borderId="1" fillId="4" fontId="2" numFmtId="44" xfId="0" applyAlignment="1" applyBorder="1" applyFont="1" applyNumberFormat="1">
      <alignment shrinkToFit="0" wrapText="0"/>
    </xf>
    <xf borderId="1" fillId="4" fontId="2" numFmtId="1" xfId="0" applyAlignment="1" applyBorder="1" applyFont="1" applyNumberFormat="1">
      <alignment shrinkToFit="0" wrapText="0"/>
    </xf>
    <xf borderId="1" fillId="4" fontId="2" numFmtId="167" xfId="0" applyAlignment="1" applyBorder="1" applyFont="1" applyNumberFormat="1">
      <alignment shrinkToFit="0" wrapText="0"/>
    </xf>
    <xf borderId="1" fillId="5" fontId="2" numFmtId="1" xfId="0" applyAlignment="1" applyBorder="1" applyFont="1" applyNumberFormat="1">
      <alignment shrinkToFit="0" wrapText="0"/>
    </xf>
    <xf borderId="1" fillId="5" fontId="2" numFmtId="167" xfId="0" applyAlignment="1" applyBorder="1" applyFont="1" applyNumberFormat="1">
      <alignment shrinkToFit="0" wrapText="0"/>
    </xf>
    <xf borderId="1" fillId="6" fontId="2" numFmtId="167" xfId="0" applyAlignment="1" applyBorder="1" applyFont="1" applyNumberFormat="1">
      <alignment shrinkToFit="0" wrapText="0"/>
    </xf>
    <xf borderId="0" fillId="0" fontId="6" numFmtId="2" xfId="0" applyAlignment="1" applyFont="1" applyNumberFormat="1">
      <alignment horizontal="right" vertical="bottom"/>
    </xf>
    <xf borderId="1" fillId="0" fontId="10" numFmtId="167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3" width="10.0"/>
    <col customWidth="1" min="4" max="9" width="3.0"/>
    <col customWidth="1" hidden="1" min="10" max="12" width="4.0"/>
    <col customWidth="1" hidden="1" min="13" max="13" width="3.0"/>
    <col customWidth="1" hidden="1" min="14" max="15" width="4.0"/>
    <col customWidth="1" hidden="1" min="16" max="16" width="3.0"/>
    <col customWidth="1" hidden="1" min="17" max="17" width="4.0"/>
    <col customWidth="1" hidden="1" min="18" max="22" width="3.0"/>
    <col customWidth="1" hidden="1" min="23" max="25" width="4.0"/>
    <col customWidth="1" hidden="1" min="26" max="26" width="2.71"/>
    <col customWidth="1" hidden="1" min="27" max="27" width="4.14"/>
    <col customWidth="1" hidden="1" min="28" max="28" width="4.0"/>
    <col customWidth="1" hidden="1" min="29" max="29" width="5.0"/>
    <col customWidth="1" hidden="1" min="30" max="32" width="6.86"/>
    <col customWidth="1" hidden="1" min="33" max="33" width="4.14"/>
    <col customWidth="1" hidden="1" min="34" max="34" width="2.71"/>
    <col customWidth="1" hidden="1" min="35" max="35" width="5.43"/>
    <col customWidth="1" hidden="1" min="36" max="36" width="5.0"/>
    <col customWidth="1" hidden="1" min="37" max="39" width="2.71"/>
    <col customWidth="1" min="40" max="40" width="19.71"/>
    <col customWidth="1" min="41" max="41" width="15.57"/>
    <col customWidth="1" min="42" max="45" width="10.71"/>
  </cols>
  <sheetData>
    <row r="1" ht="21.75" customHeight="1">
      <c r="A1" s="1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2"/>
      <c r="AF1" s="2"/>
      <c r="AG1" s="2"/>
      <c r="AH1" s="2"/>
      <c r="AI1" s="2"/>
      <c r="AJ1" s="2"/>
      <c r="AK1" s="2"/>
      <c r="AL1" s="2"/>
      <c r="AM1" s="2"/>
    </row>
    <row r="2" ht="12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2"/>
      <c r="AF2" s="2"/>
      <c r="AG2" s="2"/>
      <c r="AH2" s="2"/>
      <c r="AI2" s="2"/>
      <c r="AJ2" s="2"/>
      <c r="AK2" s="2"/>
      <c r="AL2" s="2"/>
      <c r="AM2" s="2"/>
    </row>
    <row r="3" ht="12.7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  <c r="AE3" s="2"/>
      <c r="AF3" s="2"/>
      <c r="AG3" s="2"/>
      <c r="AH3" s="2"/>
      <c r="AI3" s="2"/>
      <c r="AJ3" s="2"/>
      <c r="AK3" s="2"/>
      <c r="AL3" s="2"/>
      <c r="AM3" s="2"/>
    </row>
    <row r="4" ht="12.75" customHeight="1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2"/>
      <c r="AI4" s="2"/>
      <c r="AJ4" s="2"/>
      <c r="AK4" s="2"/>
      <c r="AL4" s="2"/>
      <c r="AM4" s="2"/>
    </row>
    <row r="5" ht="43.5" customHeight="1">
      <c r="A5" s="5" t="s">
        <v>1</v>
      </c>
      <c r="B5" s="5" t="s">
        <v>2</v>
      </c>
      <c r="C5" s="5" t="s">
        <v>3</v>
      </c>
      <c r="D5" s="6">
        <v>43584.0</v>
      </c>
      <c r="E5" s="6">
        <v>43591.0</v>
      </c>
      <c r="F5" s="6">
        <v>43598.0</v>
      </c>
      <c r="G5" s="6">
        <v>43605.0</v>
      </c>
      <c r="H5" s="6">
        <v>43612.0</v>
      </c>
      <c r="I5" s="6">
        <v>43619.0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6"/>
      <c r="AH5" s="6"/>
      <c r="AI5" s="6"/>
      <c r="AJ5" s="6"/>
      <c r="AK5" s="6"/>
      <c r="AL5" s="6"/>
      <c r="AM5" s="6"/>
      <c r="AN5" s="8" t="s">
        <v>4</v>
      </c>
      <c r="AO5" s="8" t="s">
        <v>5</v>
      </c>
    </row>
    <row r="6" ht="12.75" customHeight="1">
      <c r="A6" s="9" t="s">
        <v>6</v>
      </c>
      <c r="B6" s="10" t="s">
        <v>7</v>
      </c>
      <c r="C6" s="11">
        <v>4.0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/>
      <c r="AE6" s="13"/>
      <c r="AF6" s="13"/>
      <c r="AG6" s="12"/>
      <c r="AH6" s="12"/>
      <c r="AI6" s="12"/>
      <c r="AJ6" s="12"/>
      <c r="AK6" s="12"/>
      <c r="AL6" s="12"/>
      <c r="AM6" s="12"/>
      <c r="AN6" s="14">
        <f t="shared" ref="AN6:AN21" si="1">SUM(D6:AK6)</f>
        <v>0</v>
      </c>
      <c r="AO6" s="15">
        <f t="shared" ref="AO6:AO21" si="2">AN6*C6</f>
        <v>0</v>
      </c>
      <c r="AP6" s="16"/>
      <c r="AQ6" s="16"/>
      <c r="AR6" s="16"/>
      <c r="AS6" s="17"/>
    </row>
    <row r="7" ht="12.75" customHeight="1">
      <c r="A7" s="18" t="s">
        <v>8</v>
      </c>
      <c r="B7" s="10" t="s">
        <v>9</v>
      </c>
      <c r="C7" s="11">
        <v>3.0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3"/>
      <c r="AE7" s="13"/>
      <c r="AF7" s="13"/>
      <c r="AG7" s="12"/>
      <c r="AH7" s="12"/>
      <c r="AI7" s="12"/>
      <c r="AJ7" s="12"/>
      <c r="AK7" s="12"/>
      <c r="AL7" s="12"/>
      <c r="AM7" s="12"/>
      <c r="AN7" s="14">
        <f t="shared" si="1"/>
        <v>0</v>
      </c>
      <c r="AO7" s="15">
        <f t="shared" si="2"/>
        <v>0</v>
      </c>
      <c r="AP7" s="16"/>
      <c r="AQ7" s="16"/>
      <c r="AR7" s="16"/>
      <c r="AS7" s="17"/>
    </row>
    <row r="8" ht="12.75" customHeight="1">
      <c r="A8" s="18" t="s">
        <v>10</v>
      </c>
      <c r="B8" s="10" t="s">
        <v>11</v>
      </c>
      <c r="C8" s="11">
        <v>5.75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3"/>
      <c r="AE8" s="13"/>
      <c r="AF8" s="13"/>
      <c r="AG8" s="12"/>
      <c r="AH8" s="12"/>
      <c r="AI8" s="12"/>
      <c r="AJ8" s="12"/>
      <c r="AK8" s="12"/>
      <c r="AL8" s="12"/>
      <c r="AM8" s="12"/>
      <c r="AN8" s="14">
        <f t="shared" si="1"/>
        <v>0</v>
      </c>
      <c r="AO8" s="15">
        <f t="shared" si="2"/>
        <v>0</v>
      </c>
      <c r="AP8" s="16"/>
      <c r="AQ8" s="16"/>
      <c r="AR8" s="16"/>
      <c r="AS8" s="17"/>
    </row>
    <row r="9" ht="12.75" customHeight="1">
      <c r="A9" s="18" t="s">
        <v>12</v>
      </c>
      <c r="B9" s="10" t="s">
        <v>13</v>
      </c>
      <c r="C9" s="11">
        <v>2.5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  <c r="AE9" s="19"/>
      <c r="AF9" s="13"/>
      <c r="AG9" s="12"/>
      <c r="AH9" s="12"/>
      <c r="AI9" s="12"/>
      <c r="AJ9" s="12"/>
      <c r="AK9" s="12"/>
      <c r="AL9" s="12"/>
      <c r="AM9" s="12"/>
      <c r="AN9" s="14">
        <f t="shared" si="1"/>
        <v>0</v>
      </c>
      <c r="AO9" s="15">
        <f t="shared" si="2"/>
        <v>0</v>
      </c>
      <c r="AP9" s="16"/>
      <c r="AQ9" s="16"/>
      <c r="AR9" s="16"/>
      <c r="AS9" s="17"/>
    </row>
    <row r="10" ht="25.5" customHeight="1">
      <c r="A10" s="18" t="s">
        <v>14</v>
      </c>
      <c r="B10" s="10" t="s">
        <v>15</v>
      </c>
      <c r="C10" s="11">
        <v>5.0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14">
        <f t="shared" si="1"/>
        <v>0</v>
      </c>
      <c r="AO10" s="15">
        <f t="shared" si="2"/>
        <v>0</v>
      </c>
      <c r="AP10" s="16"/>
      <c r="AQ10" s="16"/>
      <c r="AR10" s="16"/>
      <c r="AS10" s="17"/>
    </row>
    <row r="11" ht="12.75" customHeight="1">
      <c r="A11" s="18" t="s">
        <v>16</v>
      </c>
      <c r="B11" s="10" t="s">
        <v>15</v>
      </c>
      <c r="C11" s="11">
        <v>4.0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  <c r="AE11" s="13"/>
      <c r="AF11" s="13"/>
      <c r="AG11" s="12"/>
      <c r="AH11" s="12"/>
      <c r="AI11" s="12"/>
      <c r="AJ11" s="12"/>
      <c r="AK11" s="12"/>
      <c r="AL11" s="12"/>
      <c r="AM11" s="12"/>
      <c r="AN11" s="14">
        <f t="shared" si="1"/>
        <v>0</v>
      </c>
      <c r="AO11" s="15">
        <f t="shared" si="2"/>
        <v>0</v>
      </c>
      <c r="AP11" s="16"/>
      <c r="AQ11" s="16"/>
      <c r="AR11" s="16"/>
      <c r="AS11" s="17"/>
    </row>
    <row r="12" ht="12.75" customHeight="1">
      <c r="A12" s="18" t="s">
        <v>17</v>
      </c>
      <c r="B12" s="10" t="s">
        <v>15</v>
      </c>
      <c r="C12" s="11">
        <v>8.0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3"/>
      <c r="AE12" s="13"/>
      <c r="AF12" s="13"/>
      <c r="AG12" s="12"/>
      <c r="AH12" s="12"/>
      <c r="AI12" s="12"/>
      <c r="AJ12" s="12"/>
      <c r="AK12" s="12"/>
      <c r="AL12" s="12"/>
      <c r="AM12" s="12"/>
      <c r="AN12" s="14">
        <f t="shared" si="1"/>
        <v>0</v>
      </c>
      <c r="AO12" s="15">
        <f t="shared" si="2"/>
        <v>0</v>
      </c>
      <c r="AP12" s="16"/>
      <c r="AQ12" s="16"/>
      <c r="AR12" s="16"/>
      <c r="AS12" s="17"/>
    </row>
    <row r="13" ht="12.75" customHeight="1">
      <c r="A13" s="18" t="s">
        <v>18</v>
      </c>
      <c r="B13" s="10" t="s">
        <v>19</v>
      </c>
      <c r="C13" s="11">
        <v>2.25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3"/>
      <c r="AE13" s="13"/>
      <c r="AF13" s="19"/>
      <c r="AG13" s="12"/>
      <c r="AH13" s="12"/>
      <c r="AI13" s="12"/>
      <c r="AJ13" s="12"/>
      <c r="AK13" s="12"/>
      <c r="AL13" s="12"/>
      <c r="AM13" s="12"/>
      <c r="AN13" s="14">
        <f t="shared" si="1"/>
        <v>0</v>
      </c>
      <c r="AO13" s="15">
        <f t="shared" si="2"/>
        <v>0</v>
      </c>
      <c r="AP13" s="16"/>
      <c r="AQ13" s="16"/>
      <c r="AR13" s="16"/>
      <c r="AS13" s="17"/>
    </row>
    <row r="14" ht="12.75" customHeight="1">
      <c r="A14" s="18" t="s">
        <v>20</v>
      </c>
      <c r="B14" s="10" t="s">
        <v>15</v>
      </c>
      <c r="C14" s="11">
        <v>6.0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9"/>
      <c r="AE14" s="19"/>
      <c r="AF14" s="13"/>
      <c r="AG14" s="12"/>
      <c r="AH14" s="12"/>
      <c r="AI14" s="12"/>
      <c r="AJ14" s="12"/>
      <c r="AK14" s="12"/>
      <c r="AL14" s="12"/>
      <c r="AM14" s="12"/>
      <c r="AN14" s="14">
        <f t="shared" si="1"/>
        <v>0</v>
      </c>
      <c r="AO14" s="15">
        <f t="shared" si="2"/>
        <v>0</v>
      </c>
      <c r="AP14" s="16"/>
      <c r="AQ14" s="16"/>
      <c r="AR14" s="16"/>
      <c r="AS14" s="17"/>
    </row>
    <row r="15" ht="25.5" customHeight="1">
      <c r="A15" s="18" t="s">
        <v>21</v>
      </c>
      <c r="B15" s="10" t="s">
        <v>15</v>
      </c>
      <c r="C15" s="11">
        <v>5.0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14">
        <f t="shared" si="1"/>
        <v>0</v>
      </c>
      <c r="AO15" s="15">
        <f t="shared" si="2"/>
        <v>0</v>
      </c>
      <c r="AP15" s="16"/>
      <c r="AQ15" s="16"/>
      <c r="AR15" s="16"/>
      <c r="AS15" s="17"/>
    </row>
    <row r="16" ht="12.75" customHeight="1">
      <c r="A16" s="18" t="s">
        <v>22</v>
      </c>
      <c r="B16" s="10" t="s">
        <v>9</v>
      </c>
      <c r="C16" s="11">
        <v>3.0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14">
        <f t="shared" si="1"/>
        <v>0</v>
      </c>
      <c r="AO16" s="15">
        <f t="shared" si="2"/>
        <v>0</v>
      </c>
      <c r="AP16" s="16"/>
      <c r="AQ16" s="16"/>
      <c r="AR16" s="16"/>
      <c r="AS16" s="17"/>
    </row>
    <row r="17" ht="12.75" customHeight="1">
      <c r="A17" s="18" t="s">
        <v>23</v>
      </c>
      <c r="B17" s="10" t="s">
        <v>9</v>
      </c>
      <c r="C17" s="11">
        <v>2.5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20"/>
      <c r="AB17" s="12"/>
      <c r="AC17" s="12"/>
      <c r="AD17" s="13"/>
      <c r="AE17" s="13"/>
      <c r="AF17" s="13"/>
      <c r="AG17" s="12"/>
      <c r="AH17" s="12"/>
      <c r="AI17" s="12"/>
      <c r="AJ17" s="12"/>
      <c r="AK17" s="12"/>
      <c r="AL17" s="12"/>
      <c r="AM17" s="12"/>
      <c r="AN17" s="14">
        <f t="shared" si="1"/>
        <v>0</v>
      </c>
      <c r="AO17" s="15">
        <f t="shared" si="2"/>
        <v>0</v>
      </c>
      <c r="AP17" s="16"/>
      <c r="AQ17" s="16"/>
      <c r="AR17" s="16"/>
      <c r="AS17" s="17"/>
    </row>
    <row r="18" ht="12.75" customHeight="1">
      <c r="A18" s="18" t="s">
        <v>24</v>
      </c>
      <c r="B18" s="10" t="s">
        <v>25</v>
      </c>
      <c r="C18" s="11">
        <v>1.0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3"/>
      <c r="AE18" s="19"/>
      <c r="AF18" s="13"/>
      <c r="AG18" s="12"/>
      <c r="AH18" s="12"/>
      <c r="AI18" s="12"/>
      <c r="AJ18" s="12"/>
      <c r="AK18" s="12"/>
      <c r="AL18" s="12"/>
      <c r="AM18" s="12"/>
      <c r="AN18" s="14">
        <f t="shared" si="1"/>
        <v>0</v>
      </c>
      <c r="AO18" s="15">
        <f t="shared" si="2"/>
        <v>0</v>
      </c>
      <c r="AP18" s="16"/>
      <c r="AQ18" s="16"/>
      <c r="AR18" s="16"/>
      <c r="AS18" s="17"/>
    </row>
    <row r="19" ht="12.75" customHeight="1">
      <c r="A19" s="18" t="s">
        <v>26</v>
      </c>
      <c r="B19" s="10" t="s">
        <v>25</v>
      </c>
      <c r="C19" s="11">
        <v>2.5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3"/>
      <c r="AE19" s="13"/>
      <c r="AF19" s="13"/>
      <c r="AG19" s="12"/>
      <c r="AH19" s="12"/>
      <c r="AI19" s="12"/>
      <c r="AJ19" s="12"/>
      <c r="AK19" s="12"/>
      <c r="AL19" s="12"/>
      <c r="AM19" s="12"/>
      <c r="AN19" s="14">
        <f t="shared" si="1"/>
        <v>0</v>
      </c>
      <c r="AO19" s="15">
        <f t="shared" si="2"/>
        <v>0</v>
      </c>
      <c r="AP19" s="16"/>
      <c r="AQ19" s="16"/>
      <c r="AR19" s="16"/>
      <c r="AS19" s="17"/>
    </row>
    <row r="20" ht="12.75" customHeight="1">
      <c r="A20" s="18" t="s">
        <v>27</v>
      </c>
      <c r="B20" s="10" t="s">
        <v>28</v>
      </c>
      <c r="C20" s="11">
        <v>5.0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3"/>
      <c r="AE20" s="13"/>
      <c r="AF20" s="13"/>
      <c r="AG20" s="12"/>
      <c r="AH20" s="12"/>
      <c r="AI20" s="12"/>
      <c r="AJ20" s="12"/>
      <c r="AK20" s="12"/>
      <c r="AL20" s="12"/>
      <c r="AM20" s="12"/>
      <c r="AN20" s="14">
        <f t="shared" si="1"/>
        <v>0</v>
      </c>
      <c r="AO20" s="15">
        <f t="shared" si="2"/>
        <v>0</v>
      </c>
      <c r="AP20" s="16"/>
      <c r="AQ20" s="16"/>
      <c r="AR20" s="16"/>
      <c r="AS20" s="17"/>
    </row>
    <row r="21" ht="25.5" customHeight="1">
      <c r="A21" s="18" t="s">
        <v>29</v>
      </c>
      <c r="B21" s="10" t="s">
        <v>9</v>
      </c>
      <c r="C21" s="11">
        <v>2.5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3"/>
      <c r="AE21" s="13"/>
      <c r="AF21" s="13"/>
      <c r="AG21" s="12"/>
      <c r="AH21" s="12"/>
      <c r="AI21" s="12"/>
      <c r="AJ21" s="12"/>
      <c r="AK21" s="12"/>
      <c r="AL21" s="12"/>
      <c r="AM21" s="12"/>
      <c r="AN21" s="14">
        <f t="shared" si="1"/>
        <v>0</v>
      </c>
      <c r="AO21" s="15">
        <f t="shared" si="2"/>
        <v>0</v>
      </c>
      <c r="AP21" s="16"/>
      <c r="AQ21" s="16"/>
      <c r="AR21" s="16"/>
      <c r="AS21" s="17"/>
    </row>
    <row r="22" ht="12.75" customHeight="1">
      <c r="A22" s="18" t="s">
        <v>30</v>
      </c>
      <c r="B22" s="10" t="s">
        <v>25</v>
      </c>
      <c r="C22" s="11">
        <v>3.0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3"/>
      <c r="AE22" s="13"/>
      <c r="AF22" s="13"/>
      <c r="AG22" s="12"/>
      <c r="AH22" s="12"/>
      <c r="AI22" s="12"/>
      <c r="AJ22" s="12"/>
      <c r="AK22" s="12"/>
      <c r="AL22" s="12"/>
      <c r="AM22" s="12"/>
      <c r="AN22" s="14"/>
      <c r="AO22" s="15"/>
      <c r="AP22" s="16"/>
      <c r="AQ22" s="16"/>
      <c r="AR22" s="16"/>
      <c r="AS22" s="17"/>
    </row>
    <row r="23" ht="12.75" customHeight="1">
      <c r="A23" s="18" t="s">
        <v>31</v>
      </c>
      <c r="B23" s="10" t="s">
        <v>15</v>
      </c>
      <c r="C23" s="11">
        <v>3.0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3"/>
      <c r="AE23" s="13"/>
      <c r="AF23" s="13"/>
      <c r="AG23" s="12"/>
      <c r="AH23" s="12"/>
      <c r="AI23" s="12"/>
      <c r="AJ23" s="12"/>
      <c r="AK23" s="12"/>
      <c r="AL23" s="12"/>
      <c r="AM23" s="12"/>
      <c r="AN23" s="14">
        <f t="shared" ref="AN23:AN62" si="3">SUM(D23:AK23)</f>
        <v>0</v>
      </c>
      <c r="AO23" s="15">
        <f t="shared" ref="AO23:AO62" si="4">AN23*C23</f>
        <v>0</v>
      </c>
      <c r="AP23" s="16"/>
      <c r="AQ23" s="16"/>
      <c r="AR23" s="16"/>
      <c r="AS23" s="17"/>
    </row>
    <row r="24" ht="12.75" customHeight="1">
      <c r="A24" s="18" t="s">
        <v>32</v>
      </c>
      <c r="B24" s="10" t="s">
        <v>33</v>
      </c>
      <c r="C24" s="11">
        <v>2.5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3"/>
      <c r="AE24" s="13"/>
      <c r="AF24" s="13"/>
      <c r="AG24" s="12"/>
      <c r="AH24" s="12"/>
      <c r="AI24" s="12"/>
      <c r="AJ24" s="12"/>
      <c r="AK24" s="12"/>
      <c r="AL24" s="12"/>
      <c r="AM24" s="12"/>
      <c r="AN24" s="14">
        <f t="shared" si="3"/>
        <v>0</v>
      </c>
      <c r="AO24" s="15">
        <f t="shared" si="4"/>
        <v>0</v>
      </c>
      <c r="AP24" s="16"/>
      <c r="AQ24" s="16"/>
      <c r="AR24" s="16"/>
      <c r="AS24" s="17"/>
    </row>
    <row r="25" ht="12.75" customHeight="1">
      <c r="A25" s="18" t="s">
        <v>34</v>
      </c>
      <c r="B25" s="10" t="s">
        <v>7</v>
      </c>
      <c r="C25" s="11">
        <v>2.5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3"/>
      <c r="AE25" s="13"/>
      <c r="AF25" s="13"/>
      <c r="AG25" s="12"/>
      <c r="AH25" s="12"/>
      <c r="AI25" s="12"/>
      <c r="AJ25" s="12"/>
      <c r="AK25" s="12"/>
      <c r="AL25" s="12"/>
      <c r="AM25" s="12"/>
      <c r="AN25" s="14">
        <f t="shared" si="3"/>
        <v>0</v>
      </c>
      <c r="AO25" s="15">
        <f t="shared" si="4"/>
        <v>0</v>
      </c>
      <c r="AP25" s="16"/>
      <c r="AQ25" s="16"/>
      <c r="AR25" s="16"/>
      <c r="AS25" s="17"/>
    </row>
    <row r="26" ht="12.75" customHeight="1">
      <c r="A26" s="18" t="s">
        <v>35</v>
      </c>
      <c r="B26" s="10" t="s">
        <v>7</v>
      </c>
      <c r="C26" s="11">
        <v>4.0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3"/>
      <c r="AE26" s="13"/>
      <c r="AF26" s="13"/>
      <c r="AG26" s="12"/>
      <c r="AH26" s="12"/>
      <c r="AI26" s="12"/>
      <c r="AJ26" s="12"/>
      <c r="AK26" s="12"/>
      <c r="AL26" s="12"/>
      <c r="AM26" s="12"/>
      <c r="AN26" s="14">
        <f t="shared" si="3"/>
        <v>0</v>
      </c>
      <c r="AO26" s="15">
        <f t="shared" si="4"/>
        <v>0</v>
      </c>
      <c r="AP26" s="16"/>
      <c r="AQ26" s="16"/>
      <c r="AR26" s="16"/>
      <c r="AS26" s="17"/>
    </row>
    <row r="27" ht="12.75" customHeight="1">
      <c r="A27" s="18" t="s">
        <v>36</v>
      </c>
      <c r="B27" s="10" t="s">
        <v>37</v>
      </c>
      <c r="C27" s="11">
        <v>2.5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9"/>
      <c r="AE27" s="19"/>
      <c r="AF27" s="19"/>
      <c r="AG27" s="12"/>
      <c r="AH27" s="12"/>
      <c r="AI27" s="12"/>
      <c r="AJ27" s="12"/>
      <c r="AK27" s="12"/>
      <c r="AL27" s="12"/>
      <c r="AM27" s="12"/>
      <c r="AN27" s="14">
        <f t="shared" si="3"/>
        <v>0</v>
      </c>
      <c r="AO27" s="15">
        <f t="shared" si="4"/>
        <v>0</v>
      </c>
      <c r="AP27" s="16"/>
      <c r="AQ27" s="16"/>
      <c r="AR27" s="16"/>
      <c r="AS27" s="17"/>
    </row>
    <row r="28" ht="12.75" customHeight="1">
      <c r="A28" s="18" t="s">
        <v>38</v>
      </c>
      <c r="B28" s="10" t="s">
        <v>37</v>
      </c>
      <c r="C28" s="11">
        <v>6.0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14">
        <f t="shared" si="3"/>
        <v>0</v>
      </c>
      <c r="AO28" s="15">
        <f t="shared" si="4"/>
        <v>0</v>
      </c>
      <c r="AP28" s="16"/>
      <c r="AQ28" s="16"/>
      <c r="AR28" s="16"/>
      <c r="AS28" s="17"/>
    </row>
    <row r="29" ht="25.5" customHeight="1">
      <c r="A29" s="18" t="s">
        <v>39</v>
      </c>
      <c r="B29" s="10" t="s">
        <v>9</v>
      </c>
      <c r="C29" s="11">
        <v>3.0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20"/>
      <c r="AB29" s="12"/>
      <c r="AC29" s="12"/>
      <c r="AD29" s="13"/>
      <c r="AE29" s="13"/>
      <c r="AF29" s="13"/>
      <c r="AG29" s="12"/>
      <c r="AH29" s="12"/>
      <c r="AI29" s="12"/>
      <c r="AJ29" s="12"/>
      <c r="AK29" s="12"/>
      <c r="AL29" s="12"/>
      <c r="AM29" s="12"/>
      <c r="AN29" s="14">
        <f t="shared" si="3"/>
        <v>0</v>
      </c>
      <c r="AO29" s="15">
        <f t="shared" si="4"/>
        <v>0</v>
      </c>
      <c r="AP29" s="16"/>
      <c r="AQ29" s="16"/>
      <c r="AR29" s="16"/>
      <c r="AS29" s="17"/>
    </row>
    <row r="30" ht="12.75" customHeight="1">
      <c r="A30" s="18" t="s">
        <v>40</v>
      </c>
      <c r="B30" s="10" t="s">
        <v>15</v>
      </c>
      <c r="C30" s="11">
        <v>3.0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3"/>
      <c r="AE30" s="13"/>
      <c r="AF30" s="13"/>
      <c r="AG30" s="12"/>
      <c r="AH30" s="12"/>
      <c r="AI30" s="12"/>
      <c r="AJ30" s="12"/>
      <c r="AK30" s="12"/>
      <c r="AL30" s="12"/>
      <c r="AM30" s="12"/>
      <c r="AN30" s="14">
        <f t="shared" si="3"/>
        <v>0</v>
      </c>
      <c r="AO30" s="15">
        <f t="shared" si="4"/>
        <v>0</v>
      </c>
      <c r="AP30" s="16"/>
      <c r="AQ30" s="16"/>
      <c r="AR30" s="16"/>
      <c r="AS30" s="17"/>
    </row>
    <row r="31" ht="12.75" customHeight="1">
      <c r="A31" s="18" t="s">
        <v>41</v>
      </c>
      <c r="B31" s="10" t="s">
        <v>42</v>
      </c>
      <c r="C31" s="11">
        <v>6.0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3"/>
      <c r="AE31" s="13"/>
      <c r="AF31" s="13"/>
      <c r="AG31" s="12"/>
      <c r="AH31" s="12"/>
      <c r="AI31" s="12"/>
      <c r="AJ31" s="12"/>
      <c r="AK31" s="12"/>
      <c r="AL31" s="12"/>
      <c r="AM31" s="12"/>
      <c r="AN31" s="14">
        <f t="shared" si="3"/>
        <v>0</v>
      </c>
      <c r="AO31" s="15">
        <f t="shared" si="4"/>
        <v>0</v>
      </c>
      <c r="AP31" s="16"/>
      <c r="AQ31" s="16"/>
      <c r="AR31" s="16"/>
      <c r="AS31" s="17"/>
    </row>
    <row r="32" ht="12.75" customHeight="1">
      <c r="A32" s="18" t="s">
        <v>43</v>
      </c>
      <c r="B32" s="10" t="s">
        <v>15</v>
      </c>
      <c r="C32" s="11">
        <v>3.5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9"/>
      <c r="AE32" s="19"/>
      <c r="AF32" s="19"/>
      <c r="AG32" s="12"/>
      <c r="AH32" s="12"/>
      <c r="AI32" s="12"/>
      <c r="AJ32" s="12"/>
      <c r="AK32" s="12"/>
      <c r="AL32" s="12"/>
      <c r="AM32" s="12"/>
      <c r="AN32" s="14">
        <f t="shared" si="3"/>
        <v>0</v>
      </c>
      <c r="AO32" s="15">
        <f t="shared" si="4"/>
        <v>0</v>
      </c>
      <c r="AP32" s="16"/>
      <c r="AQ32" s="16"/>
      <c r="AR32" s="16"/>
      <c r="AS32" s="17"/>
    </row>
    <row r="33" ht="12.75" customHeight="1">
      <c r="A33" s="18" t="s">
        <v>44</v>
      </c>
      <c r="B33" s="10" t="s">
        <v>45</v>
      </c>
      <c r="C33" s="11">
        <v>2.5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9"/>
      <c r="AE33" s="13"/>
      <c r="AF33" s="13"/>
      <c r="AG33" s="12"/>
      <c r="AH33" s="12"/>
      <c r="AI33" s="12"/>
      <c r="AJ33" s="12"/>
      <c r="AK33" s="12"/>
      <c r="AL33" s="12"/>
      <c r="AM33" s="12"/>
      <c r="AN33" s="14">
        <f t="shared" si="3"/>
        <v>0</v>
      </c>
      <c r="AO33" s="15">
        <f t="shared" si="4"/>
        <v>0</v>
      </c>
      <c r="AP33" s="16"/>
      <c r="AQ33" s="16"/>
      <c r="AR33" s="16"/>
      <c r="AS33" s="17"/>
    </row>
    <row r="34" ht="12.75" customHeight="1">
      <c r="A34" s="18" t="s">
        <v>46</v>
      </c>
      <c r="B34" s="10" t="s">
        <v>25</v>
      </c>
      <c r="C34" s="11">
        <v>5.0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9"/>
      <c r="AE34" s="13"/>
      <c r="AF34" s="13"/>
      <c r="AG34" s="12"/>
      <c r="AH34" s="12"/>
      <c r="AI34" s="12"/>
      <c r="AJ34" s="12"/>
      <c r="AK34" s="12"/>
      <c r="AL34" s="12"/>
      <c r="AM34" s="12"/>
      <c r="AN34" s="14">
        <f t="shared" si="3"/>
        <v>0</v>
      </c>
      <c r="AO34" s="15">
        <f t="shared" si="4"/>
        <v>0</v>
      </c>
      <c r="AP34" s="16"/>
      <c r="AQ34" s="16"/>
      <c r="AR34" s="16"/>
      <c r="AS34" s="17"/>
    </row>
    <row r="35" ht="12.75" customHeight="1">
      <c r="A35" s="18" t="s">
        <v>47</v>
      </c>
      <c r="B35" s="10" t="s">
        <v>48</v>
      </c>
      <c r="C35" s="11">
        <v>4.0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20"/>
      <c r="AB35" s="12"/>
      <c r="AC35" s="12"/>
      <c r="AD35" s="13"/>
      <c r="AE35" s="13"/>
      <c r="AF35" s="13"/>
      <c r="AG35" s="12"/>
      <c r="AH35" s="12"/>
      <c r="AI35" s="12"/>
      <c r="AJ35" s="12"/>
      <c r="AK35" s="12"/>
      <c r="AL35" s="12"/>
      <c r="AM35" s="12"/>
      <c r="AN35" s="14">
        <f t="shared" si="3"/>
        <v>0</v>
      </c>
      <c r="AO35" s="15">
        <f t="shared" si="4"/>
        <v>0</v>
      </c>
      <c r="AP35" s="16"/>
      <c r="AQ35" s="16"/>
      <c r="AR35" s="16"/>
      <c r="AS35" s="17"/>
    </row>
    <row r="36" ht="12.75" customHeight="1">
      <c r="A36" s="18" t="s">
        <v>49</v>
      </c>
      <c r="B36" s="10" t="s">
        <v>9</v>
      </c>
      <c r="C36" s="11">
        <v>2.5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3"/>
      <c r="AE36" s="13"/>
      <c r="AF36" s="13"/>
      <c r="AG36" s="12"/>
      <c r="AH36" s="12"/>
      <c r="AI36" s="12"/>
      <c r="AJ36" s="12"/>
      <c r="AK36" s="12"/>
      <c r="AL36" s="12"/>
      <c r="AM36" s="12"/>
      <c r="AN36" s="14">
        <f t="shared" si="3"/>
        <v>0</v>
      </c>
      <c r="AO36" s="15">
        <f t="shared" si="4"/>
        <v>0</v>
      </c>
      <c r="AP36" s="16"/>
      <c r="AQ36" s="16"/>
      <c r="AR36" s="16"/>
      <c r="AS36" s="17"/>
    </row>
    <row r="37" ht="12.75" customHeight="1">
      <c r="A37" s="18" t="s">
        <v>50</v>
      </c>
      <c r="B37" s="10" t="s">
        <v>13</v>
      </c>
      <c r="C37" s="11">
        <v>3.0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3"/>
      <c r="AE37" s="13"/>
      <c r="AF37" s="13"/>
      <c r="AG37" s="12"/>
      <c r="AH37" s="12"/>
      <c r="AI37" s="12"/>
      <c r="AJ37" s="12"/>
      <c r="AK37" s="12"/>
      <c r="AL37" s="12"/>
      <c r="AM37" s="12"/>
      <c r="AN37" s="14">
        <f t="shared" si="3"/>
        <v>0</v>
      </c>
      <c r="AO37" s="15">
        <f t="shared" si="4"/>
        <v>0</v>
      </c>
      <c r="AP37" s="16"/>
      <c r="AQ37" s="16"/>
      <c r="AR37" s="16"/>
      <c r="AS37" s="17"/>
    </row>
    <row r="38" ht="12.75" customHeight="1">
      <c r="A38" s="18" t="s">
        <v>51</v>
      </c>
      <c r="B38" s="10" t="s">
        <v>9</v>
      </c>
      <c r="C38" s="11">
        <v>2.5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3"/>
      <c r="AE38" s="13"/>
      <c r="AF38" s="13"/>
      <c r="AG38" s="12"/>
      <c r="AH38" s="12"/>
      <c r="AI38" s="12"/>
      <c r="AJ38" s="12"/>
      <c r="AK38" s="12"/>
      <c r="AL38" s="12"/>
      <c r="AM38" s="12"/>
      <c r="AN38" s="14">
        <f t="shared" si="3"/>
        <v>0</v>
      </c>
      <c r="AO38" s="15">
        <f t="shared" si="4"/>
        <v>0</v>
      </c>
      <c r="AP38" s="16"/>
      <c r="AQ38" s="16"/>
      <c r="AR38" s="16"/>
      <c r="AS38" s="17"/>
    </row>
    <row r="39" ht="12.75" customHeight="1">
      <c r="A39" s="18" t="s">
        <v>52</v>
      </c>
      <c r="B39" s="10" t="s">
        <v>53</v>
      </c>
      <c r="C39" s="11">
        <v>3.5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3"/>
      <c r="AE39" s="13"/>
      <c r="AF39" s="13"/>
      <c r="AG39" s="12"/>
      <c r="AH39" s="12"/>
      <c r="AI39" s="12"/>
      <c r="AJ39" s="12"/>
      <c r="AK39" s="12"/>
      <c r="AL39" s="12"/>
      <c r="AM39" s="12"/>
      <c r="AN39" s="14">
        <f t="shared" si="3"/>
        <v>0</v>
      </c>
      <c r="AO39" s="15">
        <f t="shared" si="4"/>
        <v>0</v>
      </c>
      <c r="AP39" s="16"/>
      <c r="AQ39" s="16"/>
      <c r="AR39" s="16"/>
      <c r="AS39" s="17"/>
    </row>
    <row r="40" ht="12.75" customHeight="1">
      <c r="A40" s="18" t="s">
        <v>54</v>
      </c>
      <c r="B40" s="10" t="s">
        <v>9</v>
      </c>
      <c r="C40" s="11">
        <v>2.5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9"/>
      <c r="AE40" s="13"/>
      <c r="AF40" s="19"/>
      <c r="AG40" s="12"/>
      <c r="AH40" s="12"/>
      <c r="AI40" s="12"/>
      <c r="AJ40" s="12"/>
      <c r="AK40" s="12"/>
      <c r="AL40" s="12"/>
      <c r="AM40" s="12"/>
      <c r="AN40" s="14">
        <f t="shared" si="3"/>
        <v>0</v>
      </c>
      <c r="AO40" s="15">
        <f t="shared" si="4"/>
        <v>0</v>
      </c>
      <c r="AP40" s="16"/>
      <c r="AQ40" s="16"/>
      <c r="AR40" s="16"/>
      <c r="AS40" s="17"/>
    </row>
    <row r="41" ht="12.75" customHeight="1">
      <c r="A41" s="18" t="s">
        <v>55</v>
      </c>
      <c r="B41" s="10" t="s">
        <v>13</v>
      </c>
      <c r="C41" s="11">
        <v>3.5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14">
        <f t="shared" si="3"/>
        <v>0</v>
      </c>
      <c r="AO41" s="15">
        <f t="shared" si="4"/>
        <v>0</v>
      </c>
      <c r="AP41" s="16"/>
      <c r="AQ41" s="16"/>
      <c r="AR41" s="16"/>
      <c r="AS41" s="17"/>
    </row>
    <row r="42" ht="12.75" customHeight="1">
      <c r="A42" s="18" t="s">
        <v>56</v>
      </c>
      <c r="B42" s="10" t="s">
        <v>57</v>
      </c>
      <c r="C42" s="11">
        <v>4.0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3"/>
      <c r="AE42" s="13"/>
      <c r="AF42" s="13"/>
      <c r="AG42" s="12"/>
      <c r="AH42" s="12"/>
      <c r="AI42" s="12"/>
      <c r="AJ42" s="12"/>
      <c r="AK42" s="12"/>
      <c r="AL42" s="12"/>
      <c r="AM42" s="12"/>
      <c r="AN42" s="14">
        <f t="shared" si="3"/>
        <v>0</v>
      </c>
      <c r="AO42" s="15">
        <f t="shared" si="4"/>
        <v>0</v>
      </c>
      <c r="AP42" s="16"/>
      <c r="AQ42" s="16"/>
      <c r="AR42" s="16"/>
      <c r="AS42" s="17"/>
    </row>
    <row r="43" ht="12.75" customHeight="1">
      <c r="A43" s="18" t="s">
        <v>58</v>
      </c>
      <c r="B43" s="10" t="s">
        <v>57</v>
      </c>
      <c r="C43" s="11">
        <v>5.0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3"/>
      <c r="AE43" s="13"/>
      <c r="AF43" s="13"/>
      <c r="AG43" s="12"/>
      <c r="AH43" s="12"/>
      <c r="AI43" s="12"/>
      <c r="AJ43" s="12"/>
      <c r="AK43" s="12"/>
      <c r="AL43" s="12"/>
      <c r="AM43" s="12"/>
      <c r="AN43" s="14">
        <f t="shared" si="3"/>
        <v>0</v>
      </c>
      <c r="AO43" s="15">
        <f t="shared" si="4"/>
        <v>0</v>
      </c>
      <c r="AP43" s="16"/>
      <c r="AQ43" s="16"/>
      <c r="AR43" s="16"/>
      <c r="AS43" s="17"/>
    </row>
    <row r="44" ht="12.75" customHeight="1">
      <c r="A44" s="18" t="s">
        <v>59</v>
      </c>
      <c r="B44" s="10" t="s">
        <v>25</v>
      </c>
      <c r="C44" s="11">
        <v>1.5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3"/>
      <c r="AE44" s="13"/>
      <c r="AF44" s="13"/>
      <c r="AG44" s="12"/>
      <c r="AH44" s="12"/>
      <c r="AI44" s="12"/>
      <c r="AJ44" s="12"/>
      <c r="AK44" s="12"/>
      <c r="AL44" s="12"/>
      <c r="AM44" s="12"/>
      <c r="AN44" s="14">
        <f t="shared" si="3"/>
        <v>0</v>
      </c>
      <c r="AO44" s="15">
        <f t="shared" si="4"/>
        <v>0</v>
      </c>
      <c r="AP44" s="16"/>
      <c r="AQ44" s="16"/>
      <c r="AR44" s="16"/>
      <c r="AS44" s="17"/>
    </row>
    <row r="45" ht="12.75" customHeight="1">
      <c r="A45" s="18" t="s">
        <v>60</v>
      </c>
      <c r="B45" s="10" t="s">
        <v>25</v>
      </c>
      <c r="C45" s="11">
        <v>1.25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3"/>
      <c r="AE45" s="19"/>
      <c r="AF45" s="13"/>
      <c r="AG45" s="12"/>
      <c r="AH45" s="12"/>
      <c r="AI45" s="12"/>
      <c r="AJ45" s="12"/>
      <c r="AK45" s="12"/>
      <c r="AL45" s="12"/>
      <c r="AM45" s="12"/>
      <c r="AN45" s="14">
        <f t="shared" si="3"/>
        <v>0</v>
      </c>
      <c r="AO45" s="15">
        <f t="shared" si="4"/>
        <v>0</v>
      </c>
      <c r="AP45" s="16"/>
      <c r="AQ45" s="16"/>
      <c r="AR45" s="16"/>
      <c r="AS45" s="17"/>
    </row>
    <row r="46" ht="12.75" customHeight="1">
      <c r="A46" s="18" t="s">
        <v>61</v>
      </c>
      <c r="B46" s="10" t="s">
        <v>13</v>
      </c>
      <c r="C46" s="11">
        <v>3.0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3"/>
      <c r="AE46" s="13"/>
      <c r="AF46" s="13"/>
      <c r="AG46" s="12"/>
      <c r="AH46" s="12"/>
      <c r="AI46" s="12"/>
      <c r="AJ46" s="12"/>
      <c r="AK46" s="12"/>
      <c r="AL46" s="12"/>
      <c r="AM46" s="12"/>
      <c r="AN46" s="14">
        <f t="shared" si="3"/>
        <v>0</v>
      </c>
      <c r="AO46" s="15">
        <f t="shared" si="4"/>
        <v>0</v>
      </c>
      <c r="AP46" s="16"/>
      <c r="AQ46" s="16"/>
      <c r="AR46" s="16"/>
      <c r="AS46" s="17"/>
    </row>
    <row r="47" ht="12.75" customHeight="1">
      <c r="A47" s="18" t="s">
        <v>62</v>
      </c>
      <c r="B47" s="10" t="s">
        <v>25</v>
      </c>
      <c r="C47" s="11">
        <v>6.0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20"/>
      <c r="AB47" s="12"/>
      <c r="AC47" s="12"/>
      <c r="AD47" s="13"/>
      <c r="AE47" s="13"/>
      <c r="AF47" s="13"/>
      <c r="AG47" s="12"/>
      <c r="AH47" s="12"/>
      <c r="AI47" s="12"/>
      <c r="AJ47" s="12"/>
      <c r="AK47" s="12"/>
      <c r="AL47" s="12"/>
      <c r="AM47" s="12"/>
      <c r="AN47" s="14">
        <f t="shared" si="3"/>
        <v>0</v>
      </c>
      <c r="AO47" s="15">
        <f t="shared" si="4"/>
        <v>0</v>
      </c>
      <c r="AP47" s="16"/>
      <c r="AQ47" s="16"/>
      <c r="AR47" s="16"/>
      <c r="AS47" s="17"/>
    </row>
    <row r="48" ht="12.75" customHeight="1">
      <c r="A48" s="18" t="s">
        <v>63</v>
      </c>
      <c r="B48" s="10" t="s">
        <v>64</v>
      </c>
      <c r="C48" s="11">
        <v>3.0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3"/>
      <c r="AE48" s="13"/>
      <c r="AF48" s="13"/>
      <c r="AG48" s="12"/>
      <c r="AH48" s="12"/>
      <c r="AI48" s="12"/>
      <c r="AJ48" s="12"/>
      <c r="AK48" s="12"/>
      <c r="AL48" s="12"/>
      <c r="AM48" s="12"/>
      <c r="AN48" s="14">
        <f t="shared" si="3"/>
        <v>0</v>
      </c>
      <c r="AO48" s="15">
        <f t="shared" si="4"/>
        <v>0</v>
      </c>
      <c r="AP48" s="16"/>
      <c r="AQ48" s="16"/>
      <c r="AR48" s="16"/>
      <c r="AS48" s="17"/>
    </row>
    <row r="49" ht="12.75" customHeight="1">
      <c r="A49" s="18" t="s">
        <v>65</v>
      </c>
      <c r="B49" s="10" t="s">
        <v>13</v>
      </c>
      <c r="C49" s="11">
        <v>5.0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3"/>
      <c r="AE49" s="13"/>
      <c r="AF49" s="13"/>
      <c r="AG49" s="12"/>
      <c r="AH49" s="12"/>
      <c r="AI49" s="12"/>
      <c r="AJ49" s="12"/>
      <c r="AK49" s="12"/>
      <c r="AL49" s="12"/>
      <c r="AM49" s="12"/>
      <c r="AN49" s="14">
        <f t="shared" si="3"/>
        <v>0</v>
      </c>
      <c r="AO49" s="15">
        <f t="shared" si="4"/>
        <v>0</v>
      </c>
      <c r="AP49" s="16"/>
      <c r="AQ49" s="16"/>
      <c r="AR49" s="16"/>
      <c r="AS49" s="17"/>
    </row>
    <row r="50" ht="12.75" customHeight="1">
      <c r="A50" s="18" t="s">
        <v>66</v>
      </c>
      <c r="B50" s="10" t="s">
        <v>9</v>
      </c>
      <c r="C50" s="11">
        <v>0.0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14">
        <f t="shared" si="3"/>
        <v>0</v>
      </c>
      <c r="AO50" s="15">
        <f t="shared" si="4"/>
        <v>0</v>
      </c>
      <c r="AP50" s="16"/>
      <c r="AQ50" s="16"/>
      <c r="AR50" s="16"/>
      <c r="AS50" s="17"/>
    </row>
    <row r="51" ht="12.75" customHeight="1">
      <c r="A51" s="18" t="s">
        <v>67</v>
      </c>
      <c r="B51" s="10" t="s">
        <v>9</v>
      </c>
      <c r="C51" s="11">
        <v>2.5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14">
        <f t="shared" si="3"/>
        <v>0</v>
      </c>
      <c r="AO51" s="15">
        <f t="shared" si="4"/>
        <v>0</v>
      </c>
      <c r="AP51" s="16"/>
      <c r="AQ51" s="16"/>
      <c r="AR51" s="16"/>
      <c r="AS51" s="17"/>
    </row>
    <row r="52" ht="12.75" customHeight="1">
      <c r="A52" s="18" t="s">
        <v>68</v>
      </c>
      <c r="B52" s="10" t="s">
        <v>7</v>
      </c>
      <c r="C52" s="11">
        <v>4.0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14">
        <f t="shared" si="3"/>
        <v>0</v>
      </c>
      <c r="AO52" s="15">
        <f t="shared" si="4"/>
        <v>0</v>
      </c>
      <c r="AP52" s="16"/>
      <c r="AQ52" s="16"/>
      <c r="AR52" s="16"/>
      <c r="AS52" s="17"/>
    </row>
    <row r="53" ht="12.75" customHeight="1">
      <c r="A53" s="18" t="s">
        <v>69</v>
      </c>
      <c r="B53" s="10" t="s">
        <v>25</v>
      </c>
      <c r="C53" s="11">
        <v>1.25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9"/>
      <c r="AE53" s="13"/>
      <c r="AF53" s="19"/>
      <c r="AG53" s="12"/>
      <c r="AH53" s="12"/>
      <c r="AI53" s="12"/>
      <c r="AJ53" s="12"/>
      <c r="AK53" s="12"/>
      <c r="AL53" s="12"/>
      <c r="AM53" s="12"/>
      <c r="AN53" s="14">
        <f t="shared" si="3"/>
        <v>0</v>
      </c>
      <c r="AO53" s="15">
        <f t="shared" si="4"/>
        <v>0</v>
      </c>
      <c r="AP53" s="16"/>
      <c r="AQ53" s="16"/>
      <c r="AR53" s="16"/>
      <c r="AS53" s="17"/>
    </row>
    <row r="54" ht="12.75" customHeight="1">
      <c r="A54" s="18" t="s">
        <v>70</v>
      </c>
      <c r="B54" s="10" t="s">
        <v>13</v>
      </c>
      <c r="C54" s="11">
        <v>2.0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14">
        <f t="shared" si="3"/>
        <v>0</v>
      </c>
      <c r="AO54" s="15">
        <f t="shared" si="4"/>
        <v>0</v>
      </c>
      <c r="AP54" s="16"/>
      <c r="AQ54" s="16"/>
      <c r="AR54" s="16"/>
      <c r="AS54" s="17"/>
    </row>
    <row r="55" ht="12.75" customHeight="1">
      <c r="A55" s="18" t="s">
        <v>71</v>
      </c>
      <c r="B55" s="10" t="s">
        <v>37</v>
      </c>
      <c r="C55" s="11">
        <v>3.5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3"/>
      <c r="AE55" s="13"/>
      <c r="AF55" s="13"/>
      <c r="AG55" s="12"/>
      <c r="AH55" s="12"/>
      <c r="AI55" s="12"/>
      <c r="AJ55" s="12"/>
      <c r="AK55" s="12"/>
      <c r="AL55" s="12"/>
      <c r="AM55" s="12"/>
      <c r="AN55" s="14">
        <f t="shared" si="3"/>
        <v>0</v>
      </c>
      <c r="AO55" s="15">
        <f t="shared" si="4"/>
        <v>0</v>
      </c>
      <c r="AP55" s="16"/>
      <c r="AQ55" s="16"/>
      <c r="AR55" s="16"/>
      <c r="AS55" s="17"/>
    </row>
    <row r="56" ht="25.5" customHeight="1">
      <c r="A56" s="18" t="s">
        <v>72</v>
      </c>
      <c r="B56" s="10" t="s">
        <v>9</v>
      </c>
      <c r="C56" s="11">
        <v>2.5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3"/>
      <c r="AE56" s="13"/>
      <c r="AF56" s="13"/>
      <c r="AG56" s="12"/>
      <c r="AH56" s="12"/>
      <c r="AI56" s="12"/>
      <c r="AJ56" s="12"/>
      <c r="AK56" s="12"/>
      <c r="AL56" s="12"/>
      <c r="AM56" s="12"/>
      <c r="AN56" s="14">
        <f t="shared" si="3"/>
        <v>0</v>
      </c>
      <c r="AO56" s="15">
        <f t="shared" si="4"/>
        <v>0</v>
      </c>
      <c r="AP56" s="16"/>
      <c r="AQ56" s="16"/>
      <c r="AR56" s="16"/>
      <c r="AS56" s="17"/>
    </row>
    <row r="57" ht="12.75" customHeight="1">
      <c r="A57" s="18" t="s">
        <v>73</v>
      </c>
      <c r="B57" s="10" t="s">
        <v>25</v>
      </c>
      <c r="C57" s="11">
        <v>1.5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3"/>
      <c r="AE57" s="13"/>
      <c r="AF57" s="19"/>
      <c r="AG57" s="12"/>
      <c r="AH57" s="12"/>
      <c r="AI57" s="12"/>
      <c r="AJ57" s="12"/>
      <c r="AK57" s="12"/>
      <c r="AL57" s="12"/>
      <c r="AM57" s="12"/>
      <c r="AN57" s="14">
        <f t="shared" si="3"/>
        <v>0</v>
      </c>
      <c r="AO57" s="15">
        <f t="shared" si="4"/>
        <v>0</v>
      </c>
      <c r="AP57" s="16"/>
      <c r="AQ57" s="16"/>
      <c r="AR57" s="16"/>
      <c r="AS57" s="17"/>
    </row>
    <row r="58" ht="12.75" customHeight="1">
      <c r="A58" s="18" t="s">
        <v>74</v>
      </c>
      <c r="B58" s="10" t="s">
        <v>25</v>
      </c>
      <c r="C58" s="11">
        <v>2.0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3"/>
      <c r="AE58" s="13"/>
      <c r="AF58" s="13"/>
      <c r="AG58" s="12"/>
      <c r="AH58" s="12"/>
      <c r="AI58" s="12"/>
      <c r="AJ58" s="12"/>
      <c r="AK58" s="12"/>
      <c r="AL58" s="12"/>
      <c r="AM58" s="12"/>
      <c r="AN58" s="14">
        <f t="shared" si="3"/>
        <v>0</v>
      </c>
      <c r="AO58" s="15">
        <f t="shared" si="4"/>
        <v>0</v>
      </c>
      <c r="AP58" s="16"/>
      <c r="AQ58" s="16"/>
      <c r="AR58" s="16"/>
      <c r="AS58" s="17"/>
    </row>
    <row r="59" ht="25.5" customHeight="1">
      <c r="A59" s="18" t="s">
        <v>75</v>
      </c>
      <c r="B59" s="10" t="s">
        <v>57</v>
      </c>
      <c r="C59" s="11">
        <v>4.0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3"/>
      <c r="AE59" s="13"/>
      <c r="AF59" s="13"/>
      <c r="AG59" s="12"/>
      <c r="AH59" s="12"/>
      <c r="AI59" s="12"/>
      <c r="AJ59" s="12"/>
      <c r="AK59" s="12"/>
      <c r="AL59" s="12"/>
      <c r="AM59" s="12"/>
      <c r="AN59" s="14">
        <f t="shared" si="3"/>
        <v>0</v>
      </c>
      <c r="AO59" s="15">
        <f t="shared" si="4"/>
        <v>0</v>
      </c>
      <c r="AP59" s="16"/>
      <c r="AQ59" s="16"/>
      <c r="AR59" s="16"/>
      <c r="AS59" s="17"/>
    </row>
    <row r="60" ht="25.5" customHeight="1">
      <c r="A60" s="18" t="s">
        <v>76</v>
      </c>
      <c r="B60" s="10" t="s">
        <v>57</v>
      </c>
      <c r="C60" s="11">
        <v>4.0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9"/>
      <c r="AE60" s="21"/>
      <c r="AF60" s="19"/>
      <c r="AG60" s="12"/>
      <c r="AH60" s="12"/>
      <c r="AI60" s="12"/>
      <c r="AJ60" s="12"/>
      <c r="AK60" s="12"/>
      <c r="AL60" s="12"/>
      <c r="AM60" s="12"/>
      <c r="AN60" s="14">
        <f t="shared" si="3"/>
        <v>0</v>
      </c>
      <c r="AO60" s="15">
        <f t="shared" si="4"/>
        <v>0</v>
      </c>
      <c r="AP60" s="16"/>
      <c r="AQ60" s="16"/>
      <c r="AR60" s="16"/>
      <c r="AS60" s="17"/>
    </row>
    <row r="61" ht="12.75" customHeight="1">
      <c r="A61" s="18" t="s">
        <v>77</v>
      </c>
      <c r="B61" s="10" t="s">
        <v>9</v>
      </c>
      <c r="C61" s="11">
        <v>4.0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3"/>
      <c r="AE61" s="13"/>
      <c r="AF61" s="13"/>
      <c r="AG61" s="12"/>
      <c r="AH61" s="12"/>
      <c r="AI61" s="12"/>
      <c r="AJ61" s="12"/>
      <c r="AK61" s="12"/>
      <c r="AL61" s="12"/>
      <c r="AM61" s="12"/>
      <c r="AN61" s="14">
        <f t="shared" si="3"/>
        <v>0</v>
      </c>
      <c r="AO61" s="15">
        <f t="shared" si="4"/>
        <v>0</v>
      </c>
      <c r="AP61" s="16"/>
      <c r="AQ61" s="16"/>
      <c r="AR61" s="16"/>
      <c r="AS61" s="17"/>
    </row>
    <row r="62" ht="12.75" customHeight="1">
      <c r="A62" s="18" t="s">
        <v>78</v>
      </c>
      <c r="B62" s="10" t="s">
        <v>79</v>
      </c>
      <c r="C62" s="11">
        <v>6.0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9"/>
      <c r="AE62" s="19"/>
      <c r="AF62" s="19"/>
      <c r="AG62" s="12"/>
      <c r="AH62" s="12"/>
      <c r="AI62" s="12"/>
      <c r="AJ62" s="12"/>
      <c r="AK62" s="12"/>
      <c r="AL62" s="12"/>
      <c r="AM62" s="12"/>
      <c r="AN62" s="14">
        <f t="shared" si="3"/>
        <v>0</v>
      </c>
      <c r="AO62" s="15">
        <f t="shared" si="4"/>
        <v>0</v>
      </c>
      <c r="AP62" s="16"/>
      <c r="AQ62" s="16"/>
      <c r="AR62" s="16"/>
      <c r="AS62" s="17"/>
    </row>
    <row r="63" ht="12.75" customHeight="1">
      <c r="A63" s="22"/>
      <c r="B63" s="22"/>
      <c r="C63" s="2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23"/>
      <c r="AE63" s="23"/>
      <c r="AF63" s="23"/>
      <c r="AG63" s="12"/>
      <c r="AH63" s="12"/>
      <c r="AI63" s="12"/>
      <c r="AJ63" s="12"/>
      <c r="AK63" s="12"/>
      <c r="AL63" s="12"/>
      <c r="AM63" s="12"/>
      <c r="AN63" s="14"/>
      <c r="AO63" s="15"/>
    </row>
    <row r="64" ht="12.75" customHeight="1">
      <c r="A64" s="22"/>
      <c r="B64" s="22"/>
      <c r="C64" s="2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23"/>
      <c r="AE64" s="12"/>
      <c r="AF64" s="12"/>
      <c r="AG64" s="12"/>
      <c r="AH64" s="12"/>
      <c r="AI64" s="12"/>
      <c r="AJ64" s="12"/>
      <c r="AK64" s="12"/>
      <c r="AL64" s="12"/>
      <c r="AM64" s="12"/>
      <c r="AN64" s="12" t="s">
        <v>80</v>
      </c>
      <c r="AO64" s="24">
        <f>SUM(AO6:AO63)</f>
        <v>0</v>
      </c>
    </row>
    <row r="65" ht="12.75" customHeight="1">
      <c r="A65" s="22"/>
      <c r="B65" s="22"/>
      <c r="C65" s="2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23"/>
      <c r="AE65" s="12"/>
      <c r="AF65" s="12"/>
      <c r="AG65" s="12"/>
      <c r="AH65" s="12"/>
      <c r="AI65" s="12"/>
      <c r="AJ65" s="12"/>
      <c r="AK65" s="12"/>
      <c r="AL65" s="12"/>
      <c r="AM65" s="12"/>
      <c r="AN65" s="20" t="s">
        <v>81</v>
      </c>
      <c r="AO65" s="25">
        <f>AO64/31</f>
        <v>0</v>
      </c>
    </row>
    <row r="66" ht="12.75" customHeight="1">
      <c r="A66" s="22"/>
      <c r="B66" s="22"/>
      <c r="C66" s="2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23"/>
      <c r="AE66" s="12"/>
      <c r="AF66" s="12"/>
      <c r="AG66" s="12"/>
      <c r="AH66" s="12"/>
      <c r="AI66" s="12"/>
      <c r="AJ66" s="12"/>
      <c r="AK66" s="12"/>
      <c r="AL66" s="12"/>
      <c r="AM66" s="12"/>
      <c r="AN66" s="20" t="s">
        <v>82</v>
      </c>
      <c r="AO66" s="20">
        <v>138.0</v>
      </c>
    </row>
    <row r="67" ht="12.75" customHeight="1">
      <c r="A67" s="22"/>
      <c r="B67" s="22"/>
      <c r="C67" s="2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23"/>
      <c r="AE67" s="12"/>
      <c r="AF67" s="12"/>
      <c r="AG67" s="12"/>
      <c r="AH67" s="12"/>
      <c r="AI67" s="12"/>
      <c r="AJ67" s="12"/>
      <c r="AK67" s="12"/>
      <c r="AL67" s="12"/>
      <c r="AM67" s="12"/>
      <c r="AN67" s="26" t="s">
        <v>83</v>
      </c>
      <c r="AO67" s="27">
        <f>AO65/AO66-1</f>
        <v>-1</v>
      </c>
    </row>
    <row r="68" ht="12.75" customHeight="1">
      <c r="A68" s="4"/>
      <c r="B68" s="4"/>
      <c r="C68" s="4"/>
    </row>
    <row r="69" ht="12.75" customHeight="1">
      <c r="A69" s="4"/>
      <c r="B69" s="4"/>
      <c r="C69" s="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3"/>
      <c r="AE69" s="2"/>
      <c r="AF69" s="2"/>
      <c r="AG69" s="2"/>
      <c r="AH69" s="2"/>
      <c r="AI69" s="2"/>
      <c r="AJ69" s="2"/>
      <c r="AK69" s="2"/>
      <c r="AL69" s="2"/>
      <c r="AM69" s="2"/>
    </row>
    <row r="70" ht="12.75" customHeight="1">
      <c r="A70" s="4"/>
      <c r="B70" s="4"/>
      <c r="C70" s="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3"/>
      <c r="AE70" s="2"/>
      <c r="AF70" s="2"/>
      <c r="AG70" s="2"/>
      <c r="AH70" s="2"/>
      <c r="AI70" s="2"/>
      <c r="AJ70" s="2"/>
      <c r="AK70" s="2"/>
      <c r="AL70" s="2"/>
      <c r="AM70" s="2"/>
    </row>
    <row r="71" ht="12.75" customHeight="1">
      <c r="A71" s="4"/>
      <c r="B71" s="4"/>
      <c r="C71" s="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3"/>
      <c r="AE71" s="2"/>
      <c r="AF71" s="2"/>
      <c r="AG71" s="2"/>
      <c r="AH71" s="2"/>
      <c r="AI71" s="2"/>
      <c r="AJ71" s="2"/>
      <c r="AK71" s="2"/>
      <c r="AL71" s="2"/>
      <c r="AM71" s="2"/>
    </row>
    <row r="72" ht="12.75" customHeight="1">
      <c r="A72" s="4"/>
      <c r="B72" s="4"/>
      <c r="C72" s="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3"/>
      <c r="AE72" s="2"/>
      <c r="AF72" s="2"/>
      <c r="AG72" s="2"/>
      <c r="AH72" s="2"/>
      <c r="AI72" s="2"/>
      <c r="AJ72" s="2"/>
      <c r="AK72" s="2"/>
      <c r="AL72" s="2"/>
      <c r="AM72" s="2"/>
    </row>
    <row r="73" ht="12.75" customHeight="1">
      <c r="A73" s="4"/>
      <c r="B73" s="4"/>
      <c r="C73" s="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3"/>
      <c r="AE73" s="2"/>
      <c r="AF73" s="2"/>
      <c r="AG73" s="2"/>
      <c r="AH73" s="2"/>
      <c r="AI73" s="2"/>
      <c r="AJ73" s="2"/>
      <c r="AK73" s="2"/>
      <c r="AL73" s="2"/>
      <c r="AM73" s="2"/>
    </row>
    <row r="74" ht="12.75" customHeight="1">
      <c r="A74" s="4"/>
      <c r="B74" s="4"/>
      <c r="C74" s="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3"/>
      <c r="AE74" s="2"/>
      <c r="AF74" s="2"/>
      <c r="AG74" s="2"/>
      <c r="AH74" s="2"/>
      <c r="AI74" s="2"/>
      <c r="AJ74" s="2"/>
      <c r="AK74" s="2"/>
      <c r="AL74" s="2"/>
      <c r="AM74" s="2"/>
    </row>
    <row r="75" ht="12.75" customHeight="1">
      <c r="A75" s="4"/>
      <c r="B75" s="4"/>
      <c r="C75" s="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3"/>
      <c r="AE75" s="2"/>
      <c r="AF75" s="2"/>
      <c r="AG75" s="2"/>
      <c r="AH75" s="2"/>
      <c r="AI75" s="2"/>
      <c r="AJ75" s="2"/>
      <c r="AK75" s="2"/>
      <c r="AL75" s="2"/>
      <c r="AM75" s="2"/>
    </row>
    <row r="76" ht="12.75" customHeight="1">
      <c r="A76" s="4"/>
      <c r="B76" s="4"/>
      <c r="C76" s="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3"/>
      <c r="AE76" s="2"/>
      <c r="AF76" s="2"/>
      <c r="AG76" s="2"/>
      <c r="AH76" s="2"/>
      <c r="AI76" s="2"/>
      <c r="AJ76" s="2"/>
      <c r="AK76" s="2"/>
      <c r="AL76" s="2"/>
      <c r="AM76" s="2"/>
    </row>
    <row r="77" ht="12.75" customHeight="1">
      <c r="A77" s="4"/>
      <c r="B77" s="4"/>
      <c r="C77" s="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3"/>
      <c r="AE77" s="2"/>
      <c r="AF77" s="2"/>
      <c r="AG77" s="2"/>
      <c r="AH77" s="2"/>
      <c r="AI77" s="2"/>
      <c r="AJ77" s="2"/>
      <c r="AK77" s="2"/>
      <c r="AL77" s="2"/>
      <c r="AM77" s="2"/>
    </row>
    <row r="78" ht="12.75" customHeight="1">
      <c r="A78" s="4"/>
      <c r="B78" s="4"/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3"/>
      <c r="AE78" s="2"/>
      <c r="AF78" s="2"/>
      <c r="AG78" s="2"/>
      <c r="AH78" s="2"/>
      <c r="AI78" s="2"/>
      <c r="AJ78" s="2"/>
      <c r="AK78" s="2"/>
      <c r="AL78" s="2"/>
      <c r="AM78" s="2"/>
    </row>
    <row r="79" ht="12.75" customHeight="1">
      <c r="A79" s="4"/>
      <c r="B79" s="4"/>
      <c r="C79" s="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3"/>
      <c r="AE79" s="2"/>
      <c r="AF79" s="2"/>
      <c r="AG79" s="2"/>
      <c r="AH79" s="2"/>
      <c r="AI79" s="2"/>
      <c r="AJ79" s="2"/>
      <c r="AK79" s="2"/>
      <c r="AL79" s="2"/>
      <c r="AM79" s="2"/>
    </row>
    <row r="80" ht="12.75" customHeight="1">
      <c r="A80" s="4"/>
      <c r="B80" s="4"/>
      <c r="C80" s="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3"/>
      <c r="AE80" s="2"/>
      <c r="AF80" s="2"/>
      <c r="AG80" s="2"/>
      <c r="AH80" s="2"/>
      <c r="AI80" s="2"/>
      <c r="AJ80" s="2"/>
      <c r="AK80" s="2"/>
      <c r="AL80" s="2"/>
      <c r="AM80" s="2"/>
    </row>
    <row r="81" ht="12.75" customHeight="1">
      <c r="A81" s="4"/>
      <c r="B81" s="4"/>
      <c r="C81" s="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3"/>
      <c r="AE81" s="2"/>
      <c r="AF81" s="2"/>
      <c r="AG81" s="2"/>
      <c r="AH81" s="2"/>
      <c r="AI81" s="2"/>
      <c r="AJ81" s="2"/>
      <c r="AK81" s="2"/>
      <c r="AL81" s="2"/>
      <c r="AM81" s="2"/>
    </row>
    <row r="82" ht="12.75" customHeight="1">
      <c r="A82" s="4"/>
      <c r="B82" s="4"/>
      <c r="C82" s="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3"/>
      <c r="AE82" s="2"/>
      <c r="AF82" s="2"/>
      <c r="AG82" s="2"/>
      <c r="AH82" s="2"/>
      <c r="AI82" s="2"/>
      <c r="AJ82" s="2"/>
      <c r="AK82" s="2"/>
      <c r="AL82" s="2"/>
      <c r="AM82" s="2"/>
    </row>
    <row r="83" ht="12.75" customHeight="1">
      <c r="A83" s="4"/>
      <c r="B83" s="4"/>
      <c r="C83" s="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3"/>
      <c r="AE83" s="2"/>
      <c r="AF83" s="2"/>
      <c r="AG83" s="2"/>
      <c r="AH83" s="2"/>
      <c r="AI83" s="2"/>
      <c r="AJ83" s="2"/>
      <c r="AK83" s="2"/>
      <c r="AL83" s="2"/>
      <c r="AM83" s="2"/>
    </row>
    <row r="84" ht="12.75" customHeight="1">
      <c r="A84" s="4"/>
      <c r="B84" s="4"/>
      <c r="C84" s="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3"/>
      <c r="AE84" s="2"/>
      <c r="AF84" s="2"/>
      <c r="AG84" s="2"/>
      <c r="AH84" s="2"/>
      <c r="AI84" s="2"/>
      <c r="AJ84" s="2"/>
      <c r="AK84" s="2"/>
      <c r="AL84" s="2"/>
      <c r="AM84" s="2"/>
    </row>
    <row r="85" ht="12.75" customHeight="1">
      <c r="A85" s="4"/>
      <c r="B85" s="4"/>
      <c r="C85" s="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3"/>
      <c r="AE85" s="2"/>
      <c r="AF85" s="2"/>
      <c r="AG85" s="2"/>
      <c r="AH85" s="2"/>
      <c r="AI85" s="2"/>
      <c r="AJ85" s="2"/>
      <c r="AK85" s="2"/>
      <c r="AL85" s="2"/>
      <c r="AM85" s="2"/>
    </row>
    <row r="86" ht="12.75" customHeight="1">
      <c r="A86" s="4"/>
      <c r="B86" s="4"/>
      <c r="C86" s="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3"/>
      <c r="AE86" s="2"/>
      <c r="AF86" s="2"/>
      <c r="AG86" s="2"/>
      <c r="AH86" s="2"/>
      <c r="AI86" s="2"/>
      <c r="AJ86" s="2"/>
      <c r="AK86" s="2"/>
      <c r="AL86" s="2"/>
      <c r="AM86" s="2"/>
    </row>
    <row r="87" ht="12.75" customHeight="1">
      <c r="A87" s="4"/>
      <c r="B87" s="4"/>
      <c r="C87" s="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3"/>
      <c r="AE87" s="2"/>
      <c r="AF87" s="2"/>
      <c r="AG87" s="2"/>
      <c r="AH87" s="2"/>
      <c r="AI87" s="2"/>
      <c r="AJ87" s="2"/>
      <c r="AK87" s="2"/>
      <c r="AL87" s="2"/>
      <c r="AM87" s="2"/>
    </row>
    <row r="88" ht="12.75" customHeight="1">
      <c r="A88" s="4"/>
      <c r="B88" s="4"/>
      <c r="C88" s="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3"/>
      <c r="AE88" s="2"/>
      <c r="AF88" s="2"/>
      <c r="AG88" s="2"/>
      <c r="AH88" s="2"/>
      <c r="AI88" s="2"/>
      <c r="AJ88" s="2"/>
      <c r="AK88" s="2"/>
      <c r="AL88" s="2"/>
      <c r="AM88" s="2"/>
    </row>
    <row r="89" ht="12.75" customHeight="1">
      <c r="A89" s="4"/>
      <c r="B89" s="4"/>
      <c r="C89" s="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3"/>
      <c r="AE89" s="2"/>
      <c r="AF89" s="2"/>
      <c r="AG89" s="2"/>
      <c r="AH89" s="2"/>
      <c r="AI89" s="2"/>
      <c r="AJ89" s="2"/>
      <c r="AK89" s="2"/>
      <c r="AL89" s="2"/>
      <c r="AM89" s="2"/>
    </row>
    <row r="90" ht="12.75" customHeight="1">
      <c r="A90" s="4"/>
      <c r="B90" s="4"/>
      <c r="C90" s="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3"/>
      <c r="AE90" s="2"/>
      <c r="AF90" s="2"/>
      <c r="AG90" s="2"/>
      <c r="AH90" s="2"/>
      <c r="AI90" s="2"/>
      <c r="AJ90" s="2"/>
      <c r="AK90" s="2"/>
      <c r="AL90" s="2"/>
      <c r="AM90" s="2"/>
    </row>
    <row r="91" ht="12.75" customHeight="1">
      <c r="A91" s="4"/>
      <c r="B91" s="4"/>
      <c r="C91" s="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3"/>
      <c r="AE91" s="2"/>
      <c r="AF91" s="2"/>
      <c r="AG91" s="2"/>
      <c r="AH91" s="2"/>
      <c r="AI91" s="2"/>
      <c r="AJ91" s="2"/>
      <c r="AK91" s="2"/>
      <c r="AL91" s="2"/>
      <c r="AM91" s="2"/>
    </row>
    <row r="92" ht="12.75" customHeight="1">
      <c r="A92" s="4"/>
      <c r="B92" s="4"/>
      <c r="C92" s="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3"/>
      <c r="AE92" s="2"/>
      <c r="AF92" s="2"/>
      <c r="AG92" s="2"/>
      <c r="AH92" s="2"/>
      <c r="AI92" s="2"/>
      <c r="AJ92" s="2"/>
      <c r="AK92" s="2"/>
      <c r="AL92" s="2"/>
      <c r="AM92" s="2"/>
    </row>
    <row r="93" ht="12.75" customHeight="1">
      <c r="A93" s="4"/>
      <c r="B93" s="4"/>
      <c r="C93" s="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3"/>
      <c r="AE93" s="2"/>
      <c r="AF93" s="2"/>
      <c r="AG93" s="2"/>
      <c r="AH93" s="2"/>
      <c r="AI93" s="2"/>
      <c r="AJ93" s="2"/>
      <c r="AK93" s="2"/>
      <c r="AL93" s="2"/>
      <c r="AM93" s="2"/>
    </row>
    <row r="94" ht="12.75" customHeight="1">
      <c r="A94" s="4"/>
      <c r="B94" s="4"/>
      <c r="C94" s="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3"/>
      <c r="AE94" s="2"/>
      <c r="AF94" s="2"/>
      <c r="AG94" s="2"/>
      <c r="AH94" s="2"/>
      <c r="AI94" s="2"/>
      <c r="AJ94" s="2"/>
      <c r="AK94" s="2"/>
      <c r="AL94" s="2"/>
      <c r="AM94" s="2"/>
    </row>
    <row r="95" ht="12.75" customHeight="1">
      <c r="A95" s="4"/>
      <c r="B95" s="4"/>
      <c r="C95" s="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3"/>
      <c r="AE95" s="2"/>
      <c r="AF95" s="2"/>
      <c r="AG95" s="2"/>
      <c r="AH95" s="2"/>
      <c r="AI95" s="2"/>
      <c r="AJ95" s="2"/>
      <c r="AK95" s="2"/>
      <c r="AL95" s="2"/>
      <c r="AM95" s="2"/>
    </row>
    <row r="96" ht="12.75" customHeight="1">
      <c r="A96" s="4"/>
      <c r="B96" s="4"/>
      <c r="C96" s="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3"/>
      <c r="AE96" s="2"/>
      <c r="AF96" s="2"/>
      <c r="AG96" s="2"/>
      <c r="AH96" s="2"/>
      <c r="AI96" s="2"/>
      <c r="AJ96" s="2"/>
      <c r="AK96" s="2"/>
      <c r="AL96" s="2"/>
      <c r="AM96" s="2"/>
    </row>
    <row r="97" ht="12.75" customHeight="1">
      <c r="A97" s="4"/>
      <c r="B97" s="4"/>
      <c r="C97" s="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3"/>
      <c r="AE97" s="2"/>
      <c r="AF97" s="2"/>
      <c r="AG97" s="2"/>
      <c r="AH97" s="2"/>
      <c r="AI97" s="2"/>
      <c r="AJ97" s="2"/>
      <c r="AK97" s="2"/>
      <c r="AL97" s="2"/>
      <c r="AM97" s="2"/>
    </row>
    <row r="98" ht="12.75" customHeight="1">
      <c r="A98" s="4"/>
      <c r="B98" s="4"/>
      <c r="C98" s="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3"/>
      <c r="AE98" s="2"/>
      <c r="AF98" s="2"/>
      <c r="AG98" s="2"/>
      <c r="AH98" s="2"/>
      <c r="AI98" s="2"/>
      <c r="AJ98" s="2"/>
      <c r="AK98" s="2"/>
      <c r="AL98" s="2"/>
      <c r="AM98" s="2"/>
    </row>
    <row r="99" ht="12.75" customHeight="1">
      <c r="A99" s="4"/>
      <c r="B99" s="4"/>
      <c r="C99" s="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3"/>
      <c r="AE99" s="2"/>
      <c r="AF99" s="2"/>
      <c r="AG99" s="2"/>
      <c r="AH99" s="2"/>
      <c r="AI99" s="2"/>
      <c r="AJ99" s="2"/>
      <c r="AK99" s="2"/>
      <c r="AL99" s="2"/>
      <c r="AM99" s="2"/>
    </row>
    <row r="100" ht="12.75" customHeight="1">
      <c r="A100" s="4"/>
      <c r="B100" s="4"/>
      <c r="C100" s="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3"/>
      <c r="AE100" s="2"/>
      <c r="AF100" s="2"/>
      <c r="AG100" s="2"/>
      <c r="AH100" s="2"/>
      <c r="AI100" s="2"/>
      <c r="AJ100" s="2"/>
      <c r="AK100" s="2"/>
      <c r="AL100" s="2"/>
      <c r="AM100" s="2"/>
    </row>
    <row r="101" ht="12.75" customHeight="1">
      <c r="A101" s="4"/>
      <c r="B101" s="4"/>
      <c r="C101" s="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3"/>
      <c r="AE101" s="2"/>
      <c r="AF101" s="2"/>
      <c r="AG101" s="2"/>
      <c r="AH101" s="2"/>
      <c r="AI101" s="2"/>
      <c r="AJ101" s="2"/>
      <c r="AK101" s="2"/>
      <c r="AL101" s="2"/>
      <c r="AM101" s="2"/>
    </row>
    <row r="102" ht="12.75" customHeight="1">
      <c r="A102" s="4"/>
      <c r="B102" s="4"/>
      <c r="C102" s="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3"/>
      <c r="AE102" s="2"/>
      <c r="AF102" s="2"/>
      <c r="AG102" s="2"/>
      <c r="AH102" s="2"/>
      <c r="AI102" s="2"/>
      <c r="AJ102" s="2"/>
      <c r="AK102" s="2"/>
      <c r="AL102" s="2"/>
      <c r="AM102" s="2"/>
    </row>
    <row r="103" ht="12.75" customHeight="1">
      <c r="A103" s="4"/>
      <c r="B103" s="4"/>
      <c r="C103" s="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3"/>
      <c r="AE103" s="2"/>
      <c r="AF103" s="2"/>
      <c r="AG103" s="2"/>
      <c r="AH103" s="2"/>
      <c r="AI103" s="2"/>
      <c r="AJ103" s="2"/>
      <c r="AK103" s="2"/>
      <c r="AL103" s="2"/>
      <c r="AM103" s="2"/>
    </row>
    <row r="104" ht="12.75" customHeight="1">
      <c r="A104" s="4"/>
      <c r="B104" s="4"/>
      <c r="C104" s="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3"/>
      <c r="AE104" s="2"/>
      <c r="AF104" s="2"/>
      <c r="AG104" s="2"/>
      <c r="AH104" s="2"/>
      <c r="AI104" s="2"/>
      <c r="AJ104" s="2"/>
      <c r="AK104" s="2"/>
      <c r="AL104" s="2"/>
      <c r="AM104" s="2"/>
    </row>
    <row r="105" ht="12.75" customHeight="1">
      <c r="A105" s="4"/>
      <c r="B105" s="4"/>
      <c r="C105" s="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3"/>
      <c r="AE105" s="2"/>
      <c r="AF105" s="2"/>
      <c r="AG105" s="2"/>
      <c r="AH105" s="2"/>
      <c r="AI105" s="2"/>
      <c r="AJ105" s="2"/>
      <c r="AK105" s="2"/>
      <c r="AL105" s="2"/>
      <c r="AM105" s="2"/>
    </row>
    <row r="106" ht="12.75" customHeight="1">
      <c r="A106" s="4"/>
      <c r="B106" s="4"/>
      <c r="C106" s="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3"/>
      <c r="AE106" s="2"/>
      <c r="AF106" s="2"/>
      <c r="AG106" s="2"/>
      <c r="AH106" s="2"/>
      <c r="AI106" s="2"/>
      <c r="AJ106" s="2"/>
      <c r="AK106" s="2"/>
      <c r="AL106" s="2"/>
      <c r="AM106" s="2"/>
    </row>
    <row r="107" ht="12.75" customHeight="1">
      <c r="A107" s="4"/>
      <c r="B107" s="4"/>
      <c r="C107" s="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3"/>
      <c r="AE107" s="2"/>
      <c r="AF107" s="2"/>
      <c r="AG107" s="2"/>
      <c r="AH107" s="2"/>
      <c r="AI107" s="2"/>
      <c r="AJ107" s="2"/>
      <c r="AK107" s="2"/>
      <c r="AL107" s="2"/>
      <c r="AM107" s="2"/>
    </row>
    <row r="108" ht="12.75" customHeight="1">
      <c r="A108" s="4"/>
      <c r="B108" s="4"/>
      <c r="C108" s="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3"/>
      <c r="AE108" s="2"/>
      <c r="AF108" s="2"/>
      <c r="AG108" s="2"/>
      <c r="AH108" s="2"/>
      <c r="AI108" s="2"/>
      <c r="AJ108" s="2"/>
      <c r="AK108" s="2"/>
      <c r="AL108" s="2"/>
      <c r="AM108" s="2"/>
    </row>
    <row r="109" ht="12.75" customHeight="1">
      <c r="A109" s="4"/>
      <c r="B109" s="4"/>
      <c r="C109" s="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3"/>
      <c r="AE109" s="2"/>
      <c r="AF109" s="2"/>
      <c r="AG109" s="2"/>
      <c r="AH109" s="2"/>
      <c r="AI109" s="2"/>
      <c r="AJ109" s="2"/>
      <c r="AK109" s="2"/>
      <c r="AL109" s="2"/>
      <c r="AM109" s="2"/>
    </row>
    <row r="110" ht="12.75" customHeight="1">
      <c r="A110" s="4"/>
      <c r="B110" s="4"/>
      <c r="C110" s="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3"/>
      <c r="AE110" s="2"/>
      <c r="AF110" s="2"/>
      <c r="AG110" s="2"/>
      <c r="AH110" s="2"/>
      <c r="AI110" s="2"/>
      <c r="AJ110" s="2"/>
      <c r="AK110" s="2"/>
      <c r="AL110" s="2"/>
      <c r="AM110" s="2"/>
    </row>
    <row r="111" ht="12.75" customHeight="1">
      <c r="A111" s="4"/>
      <c r="B111" s="4"/>
      <c r="C111" s="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3"/>
      <c r="AE111" s="2"/>
      <c r="AF111" s="2"/>
      <c r="AG111" s="2"/>
      <c r="AH111" s="2"/>
      <c r="AI111" s="2"/>
      <c r="AJ111" s="2"/>
      <c r="AK111" s="2"/>
      <c r="AL111" s="2"/>
      <c r="AM111" s="2"/>
    </row>
    <row r="112" ht="12.75" customHeight="1">
      <c r="A112" s="4"/>
      <c r="B112" s="4"/>
      <c r="C112" s="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3"/>
      <c r="AE112" s="2"/>
      <c r="AF112" s="2"/>
      <c r="AG112" s="2"/>
      <c r="AH112" s="2"/>
      <c r="AI112" s="2"/>
      <c r="AJ112" s="2"/>
      <c r="AK112" s="2"/>
      <c r="AL112" s="2"/>
      <c r="AM112" s="2"/>
    </row>
    <row r="113" ht="12.75" customHeight="1">
      <c r="A113" s="4"/>
      <c r="B113" s="4"/>
      <c r="C113" s="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3"/>
      <c r="AE113" s="2"/>
      <c r="AF113" s="2"/>
      <c r="AG113" s="2"/>
      <c r="AH113" s="2"/>
      <c r="AI113" s="2"/>
      <c r="AJ113" s="2"/>
      <c r="AK113" s="2"/>
      <c r="AL113" s="2"/>
      <c r="AM113" s="2"/>
    </row>
    <row r="114" ht="12.75" customHeight="1">
      <c r="A114" s="4"/>
      <c r="B114" s="4"/>
      <c r="C114" s="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3"/>
      <c r="AE114" s="2"/>
      <c r="AF114" s="2"/>
      <c r="AG114" s="2"/>
      <c r="AH114" s="2"/>
      <c r="AI114" s="2"/>
      <c r="AJ114" s="2"/>
      <c r="AK114" s="2"/>
      <c r="AL114" s="2"/>
      <c r="AM114" s="2"/>
    </row>
    <row r="115" ht="12.75" customHeight="1">
      <c r="A115" s="4"/>
      <c r="B115" s="4"/>
      <c r="C115" s="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3"/>
      <c r="AE115" s="2"/>
      <c r="AF115" s="2"/>
      <c r="AG115" s="2"/>
      <c r="AH115" s="2"/>
      <c r="AI115" s="2"/>
      <c r="AJ115" s="2"/>
      <c r="AK115" s="2"/>
      <c r="AL115" s="2"/>
      <c r="AM115" s="2"/>
    </row>
    <row r="116" ht="12.75" customHeight="1">
      <c r="A116" s="4"/>
      <c r="B116" s="4"/>
      <c r="C116" s="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3"/>
      <c r="AE116" s="2"/>
      <c r="AF116" s="2"/>
      <c r="AG116" s="2"/>
      <c r="AH116" s="2"/>
      <c r="AI116" s="2"/>
      <c r="AJ116" s="2"/>
      <c r="AK116" s="2"/>
      <c r="AL116" s="2"/>
      <c r="AM116" s="2"/>
    </row>
    <row r="117" ht="12.75" customHeight="1">
      <c r="A117" s="4"/>
      <c r="B117" s="4"/>
      <c r="C117" s="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3"/>
      <c r="AE117" s="2"/>
      <c r="AF117" s="2"/>
      <c r="AG117" s="2"/>
      <c r="AH117" s="2"/>
      <c r="AI117" s="2"/>
      <c r="AJ117" s="2"/>
      <c r="AK117" s="2"/>
      <c r="AL117" s="2"/>
      <c r="AM117" s="2"/>
    </row>
    <row r="118" ht="12.75" customHeight="1">
      <c r="A118" s="4"/>
      <c r="B118" s="4"/>
      <c r="C118" s="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3"/>
      <c r="AE118" s="2"/>
      <c r="AF118" s="2"/>
      <c r="AG118" s="2"/>
      <c r="AH118" s="2"/>
      <c r="AI118" s="2"/>
      <c r="AJ118" s="2"/>
      <c r="AK118" s="2"/>
      <c r="AL118" s="2"/>
      <c r="AM118" s="2"/>
    </row>
    <row r="119" ht="12.75" customHeight="1">
      <c r="A119" s="4"/>
      <c r="B119" s="4"/>
      <c r="C119" s="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3"/>
      <c r="AE119" s="2"/>
      <c r="AF119" s="2"/>
      <c r="AG119" s="2"/>
      <c r="AH119" s="2"/>
      <c r="AI119" s="2"/>
      <c r="AJ119" s="2"/>
      <c r="AK119" s="2"/>
      <c r="AL119" s="2"/>
      <c r="AM119" s="2"/>
    </row>
    <row r="120" ht="12.75" customHeight="1">
      <c r="A120" s="4"/>
      <c r="B120" s="4"/>
      <c r="C120" s="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3"/>
      <c r="AE120" s="2"/>
      <c r="AF120" s="2"/>
      <c r="AG120" s="2"/>
      <c r="AH120" s="2"/>
      <c r="AI120" s="2"/>
      <c r="AJ120" s="2"/>
      <c r="AK120" s="2"/>
      <c r="AL120" s="2"/>
      <c r="AM120" s="2"/>
    </row>
    <row r="121" ht="12.75" customHeight="1">
      <c r="A121" s="4"/>
      <c r="B121" s="4"/>
      <c r="C121" s="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3"/>
      <c r="AE121" s="2"/>
      <c r="AF121" s="2"/>
      <c r="AG121" s="2"/>
      <c r="AH121" s="2"/>
      <c r="AI121" s="2"/>
      <c r="AJ121" s="2"/>
      <c r="AK121" s="2"/>
      <c r="AL121" s="2"/>
      <c r="AM121" s="2"/>
    </row>
    <row r="122" ht="12.75" customHeight="1">
      <c r="A122" s="4"/>
      <c r="B122" s="4"/>
      <c r="C122" s="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3"/>
      <c r="AE122" s="2"/>
      <c r="AF122" s="2"/>
      <c r="AG122" s="2"/>
      <c r="AH122" s="2"/>
      <c r="AI122" s="2"/>
      <c r="AJ122" s="2"/>
      <c r="AK122" s="2"/>
      <c r="AL122" s="2"/>
      <c r="AM122" s="2"/>
    </row>
    <row r="123" ht="12.75" customHeight="1">
      <c r="A123" s="4"/>
      <c r="B123" s="4"/>
      <c r="C123" s="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3"/>
      <c r="AE123" s="2"/>
      <c r="AF123" s="2"/>
      <c r="AG123" s="2"/>
      <c r="AH123" s="2"/>
      <c r="AI123" s="2"/>
      <c r="AJ123" s="2"/>
      <c r="AK123" s="2"/>
      <c r="AL123" s="2"/>
      <c r="AM123" s="2"/>
    </row>
    <row r="124" ht="12.75" customHeight="1">
      <c r="A124" s="4"/>
      <c r="B124" s="4"/>
      <c r="C124" s="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3"/>
      <c r="AE124" s="2"/>
      <c r="AF124" s="2"/>
      <c r="AG124" s="2"/>
      <c r="AH124" s="2"/>
      <c r="AI124" s="2"/>
      <c r="AJ124" s="2"/>
      <c r="AK124" s="2"/>
      <c r="AL124" s="2"/>
      <c r="AM124" s="2"/>
    </row>
    <row r="125" ht="12.75" customHeight="1">
      <c r="A125" s="4"/>
      <c r="B125" s="4"/>
      <c r="C125" s="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3"/>
      <c r="AE125" s="2"/>
      <c r="AF125" s="2"/>
      <c r="AG125" s="2"/>
      <c r="AH125" s="2"/>
      <c r="AI125" s="2"/>
      <c r="AJ125" s="2"/>
      <c r="AK125" s="2"/>
      <c r="AL125" s="2"/>
      <c r="AM125" s="2"/>
    </row>
    <row r="126" ht="12.75" customHeight="1">
      <c r="A126" s="4"/>
      <c r="B126" s="4"/>
      <c r="C126" s="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3"/>
      <c r="AE126" s="2"/>
      <c r="AF126" s="2"/>
      <c r="AG126" s="2"/>
      <c r="AH126" s="2"/>
      <c r="AI126" s="2"/>
      <c r="AJ126" s="2"/>
      <c r="AK126" s="2"/>
      <c r="AL126" s="2"/>
      <c r="AM126" s="2"/>
    </row>
    <row r="127" ht="12.75" customHeight="1">
      <c r="A127" s="4"/>
      <c r="B127" s="4"/>
      <c r="C127" s="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3"/>
      <c r="AE127" s="2"/>
      <c r="AF127" s="2"/>
      <c r="AG127" s="2"/>
      <c r="AH127" s="2"/>
      <c r="AI127" s="2"/>
      <c r="AJ127" s="2"/>
      <c r="AK127" s="2"/>
      <c r="AL127" s="2"/>
      <c r="AM127" s="2"/>
    </row>
    <row r="128" ht="12.75" customHeight="1">
      <c r="A128" s="4"/>
      <c r="B128" s="4"/>
      <c r="C128" s="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3"/>
      <c r="AE128" s="2"/>
      <c r="AF128" s="2"/>
      <c r="AG128" s="2"/>
      <c r="AH128" s="2"/>
      <c r="AI128" s="2"/>
      <c r="AJ128" s="2"/>
      <c r="AK128" s="2"/>
      <c r="AL128" s="2"/>
      <c r="AM128" s="2"/>
    </row>
    <row r="129" ht="12.75" customHeight="1">
      <c r="A129" s="4"/>
      <c r="B129" s="4"/>
      <c r="C129" s="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3"/>
      <c r="AE129" s="2"/>
      <c r="AF129" s="2"/>
      <c r="AG129" s="2"/>
      <c r="AH129" s="2"/>
      <c r="AI129" s="2"/>
      <c r="AJ129" s="2"/>
      <c r="AK129" s="2"/>
      <c r="AL129" s="2"/>
      <c r="AM129" s="2"/>
    </row>
    <row r="130" ht="12.75" customHeight="1">
      <c r="A130" s="4"/>
      <c r="B130" s="4"/>
      <c r="C130" s="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3"/>
      <c r="AE130" s="2"/>
      <c r="AF130" s="2"/>
      <c r="AG130" s="2"/>
      <c r="AH130" s="2"/>
      <c r="AI130" s="2"/>
      <c r="AJ130" s="2"/>
      <c r="AK130" s="2"/>
      <c r="AL130" s="2"/>
      <c r="AM130" s="2"/>
    </row>
    <row r="131" ht="12.75" customHeight="1">
      <c r="A131" s="4"/>
      <c r="B131" s="4"/>
      <c r="C131" s="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3"/>
      <c r="AE131" s="2"/>
      <c r="AF131" s="2"/>
      <c r="AG131" s="2"/>
      <c r="AH131" s="2"/>
      <c r="AI131" s="2"/>
      <c r="AJ131" s="2"/>
      <c r="AK131" s="2"/>
      <c r="AL131" s="2"/>
      <c r="AM131" s="2"/>
    </row>
    <row r="132" ht="12.75" customHeight="1">
      <c r="A132" s="4"/>
      <c r="B132" s="4"/>
      <c r="C132" s="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3"/>
      <c r="AE132" s="2"/>
      <c r="AF132" s="2"/>
      <c r="AG132" s="2"/>
      <c r="AH132" s="2"/>
      <c r="AI132" s="2"/>
      <c r="AJ132" s="2"/>
      <c r="AK132" s="2"/>
      <c r="AL132" s="2"/>
      <c r="AM132" s="2"/>
    </row>
    <row r="133" ht="12.75" customHeight="1">
      <c r="A133" s="4"/>
      <c r="B133" s="4"/>
      <c r="C133" s="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3"/>
      <c r="AE133" s="2"/>
      <c r="AF133" s="2"/>
      <c r="AG133" s="2"/>
      <c r="AH133" s="2"/>
      <c r="AI133" s="2"/>
      <c r="AJ133" s="2"/>
      <c r="AK133" s="2"/>
      <c r="AL133" s="2"/>
      <c r="AM133" s="2"/>
    </row>
    <row r="134" ht="12.75" customHeight="1">
      <c r="A134" s="4"/>
      <c r="B134" s="4"/>
      <c r="C134" s="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3"/>
      <c r="AE134" s="2"/>
      <c r="AF134" s="2"/>
      <c r="AG134" s="2"/>
      <c r="AH134" s="2"/>
      <c r="AI134" s="2"/>
      <c r="AJ134" s="2"/>
      <c r="AK134" s="2"/>
      <c r="AL134" s="2"/>
      <c r="AM134" s="2"/>
    </row>
    <row r="135" ht="12.75" customHeight="1">
      <c r="A135" s="4"/>
      <c r="B135" s="4"/>
      <c r="C135" s="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3"/>
      <c r="AE135" s="2"/>
      <c r="AF135" s="2"/>
      <c r="AG135" s="2"/>
      <c r="AH135" s="2"/>
      <c r="AI135" s="2"/>
      <c r="AJ135" s="2"/>
      <c r="AK135" s="2"/>
      <c r="AL135" s="2"/>
      <c r="AM135" s="2"/>
    </row>
    <row r="136" ht="12.75" customHeight="1">
      <c r="A136" s="4"/>
      <c r="B136" s="4"/>
      <c r="C136" s="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3"/>
      <c r="AE136" s="2"/>
      <c r="AF136" s="2"/>
      <c r="AG136" s="2"/>
      <c r="AH136" s="2"/>
      <c r="AI136" s="2"/>
      <c r="AJ136" s="2"/>
      <c r="AK136" s="2"/>
      <c r="AL136" s="2"/>
      <c r="AM136" s="2"/>
    </row>
    <row r="137" ht="12.75" customHeight="1">
      <c r="A137" s="4"/>
      <c r="B137" s="4"/>
      <c r="C137" s="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3"/>
      <c r="AE137" s="2"/>
      <c r="AF137" s="2"/>
      <c r="AG137" s="2"/>
      <c r="AH137" s="2"/>
      <c r="AI137" s="2"/>
      <c r="AJ137" s="2"/>
      <c r="AK137" s="2"/>
      <c r="AL137" s="2"/>
      <c r="AM137" s="2"/>
    </row>
    <row r="138" ht="12.75" customHeight="1">
      <c r="A138" s="4"/>
      <c r="B138" s="4"/>
      <c r="C138" s="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3"/>
      <c r="AE138" s="2"/>
      <c r="AF138" s="2"/>
      <c r="AG138" s="2"/>
      <c r="AH138" s="2"/>
      <c r="AI138" s="2"/>
      <c r="AJ138" s="2"/>
      <c r="AK138" s="2"/>
      <c r="AL138" s="2"/>
      <c r="AM138" s="2"/>
    </row>
    <row r="139" ht="12.75" customHeight="1">
      <c r="A139" s="4"/>
      <c r="B139" s="4"/>
      <c r="C139" s="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3"/>
      <c r="AE139" s="2"/>
      <c r="AF139" s="2"/>
      <c r="AG139" s="2"/>
      <c r="AH139" s="2"/>
      <c r="AI139" s="2"/>
      <c r="AJ139" s="2"/>
      <c r="AK139" s="2"/>
      <c r="AL139" s="2"/>
      <c r="AM139" s="2"/>
    </row>
    <row r="140" ht="12.75" customHeight="1">
      <c r="A140" s="4"/>
      <c r="B140" s="4"/>
      <c r="C140" s="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3"/>
      <c r="AE140" s="2"/>
      <c r="AF140" s="2"/>
      <c r="AG140" s="2"/>
      <c r="AH140" s="2"/>
      <c r="AI140" s="2"/>
      <c r="AJ140" s="2"/>
      <c r="AK140" s="2"/>
      <c r="AL140" s="2"/>
      <c r="AM140" s="2"/>
    </row>
    <row r="141" ht="12.75" customHeight="1">
      <c r="A141" s="4"/>
      <c r="B141" s="4"/>
      <c r="C141" s="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3"/>
      <c r="AE141" s="2"/>
      <c r="AF141" s="2"/>
      <c r="AG141" s="2"/>
      <c r="AH141" s="2"/>
      <c r="AI141" s="2"/>
      <c r="AJ141" s="2"/>
      <c r="AK141" s="2"/>
      <c r="AL141" s="2"/>
      <c r="AM141" s="2"/>
    </row>
    <row r="142" ht="12.75" customHeight="1">
      <c r="A142" s="4"/>
      <c r="B142" s="4"/>
      <c r="C142" s="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3"/>
      <c r="AE142" s="2"/>
      <c r="AF142" s="2"/>
      <c r="AG142" s="2"/>
      <c r="AH142" s="2"/>
      <c r="AI142" s="2"/>
      <c r="AJ142" s="2"/>
      <c r="AK142" s="2"/>
      <c r="AL142" s="2"/>
      <c r="AM142" s="2"/>
    </row>
    <row r="143" ht="12.75" customHeight="1">
      <c r="A143" s="4"/>
      <c r="B143" s="4"/>
      <c r="C143" s="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3"/>
      <c r="AE143" s="2"/>
      <c r="AF143" s="2"/>
      <c r="AG143" s="2"/>
      <c r="AH143" s="2"/>
      <c r="AI143" s="2"/>
      <c r="AJ143" s="2"/>
      <c r="AK143" s="2"/>
      <c r="AL143" s="2"/>
      <c r="AM143" s="2"/>
    </row>
    <row r="144" ht="12.75" customHeight="1">
      <c r="A144" s="4"/>
      <c r="B144" s="4"/>
      <c r="C144" s="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3"/>
      <c r="AE144" s="2"/>
      <c r="AF144" s="2"/>
      <c r="AG144" s="2"/>
      <c r="AH144" s="2"/>
      <c r="AI144" s="2"/>
      <c r="AJ144" s="2"/>
      <c r="AK144" s="2"/>
      <c r="AL144" s="2"/>
      <c r="AM144" s="2"/>
    </row>
    <row r="145" ht="12.75" customHeight="1">
      <c r="A145" s="4"/>
      <c r="B145" s="4"/>
      <c r="C145" s="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3"/>
      <c r="AE145" s="2"/>
      <c r="AF145" s="2"/>
      <c r="AG145" s="2"/>
      <c r="AH145" s="2"/>
      <c r="AI145" s="2"/>
      <c r="AJ145" s="2"/>
      <c r="AK145" s="2"/>
      <c r="AL145" s="2"/>
      <c r="AM145" s="2"/>
    </row>
    <row r="146" ht="12.75" customHeight="1">
      <c r="A146" s="4"/>
      <c r="B146" s="4"/>
      <c r="C146" s="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3"/>
      <c r="AE146" s="2"/>
      <c r="AF146" s="2"/>
      <c r="AG146" s="2"/>
      <c r="AH146" s="2"/>
      <c r="AI146" s="2"/>
      <c r="AJ146" s="2"/>
      <c r="AK146" s="2"/>
      <c r="AL146" s="2"/>
      <c r="AM146" s="2"/>
    </row>
    <row r="147" ht="12.75" customHeight="1">
      <c r="A147" s="4"/>
      <c r="B147" s="4"/>
      <c r="C147" s="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3"/>
      <c r="AE147" s="2"/>
      <c r="AF147" s="2"/>
      <c r="AG147" s="2"/>
      <c r="AH147" s="2"/>
      <c r="AI147" s="2"/>
      <c r="AJ147" s="2"/>
      <c r="AK147" s="2"/>
      <c r="AL147" s="2"/>
      <c r="AM147" s="2"/>
    </row>
    <row r="148" ht="12.75" customHeight="1">
      <c r="A148" s="4"/>
      <c r="B148" s="4"/>
      <c r="C148" s="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3"/>
      <c r="AE148" s="2"/>
      <c r="AF148" s="2"/>
      <c r="AG148" s="2"/>
      <c r="AH148" s="2"/>
      <c r="AI148" s="2"/>
      <c r="AJ148" s="2"/>
      <c r="AK148" s="2"/>
      <c r="AL148" s="2"/>
      <c r="AM148" s="2"/>
    </row>
    <row r="149" ht="12.75" customHeight="1">
      <c r="A149" s="4"/>
      <c r="B149" s="4"/>
      <c r="C149" s="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3"/>
      <c r="AE149" s="2"/>
      <c r="AF149" s="2"/>
      <c r="AG149" s="2"/>
      <c r="AH149" s="2"/>
      <c r="AI149" s="2"/>
      <c r="AJ149" s="2"/>
      <c r="AK149" s="2"/>
      <c r="AL149" s="2"/>
      <c r="AM149" s="2"/>
    </row>
    <row r="150" ht="12.75" customHeight="1">
      <c r="A150" s="4"/>
      <c r="B150" s="4"/>
      <c r="C150" s="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3"/>
      <c r="AE150" s="2"/>
      <c r="AF150" s="2"/>
      <c r="AG150" s="2"/>
      <c r="AH150" s="2"/>
      <c r="AI150" s="2"/>
      <c r="AJ150" s="2"/>
      <c r="AK150" s="2"/>
      <c r="AL150" s="2"/>
      <c r="AM150" s="2"/>
    </row>
    <row r="151" ht="12.75" customHeight="1">
      <c r="A151" s="4"/>
      <c r="B151" s="4"/>
      <c r="C151" s="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3"/>
      <c r="AE151" s="2"/>
      <c r="AF151" s="2"/>
      <c r="AG151" s="2"/>
      <c r="AH151" s="2"/>
      <c r="AI151" s="2"/>
      <c r="AJ151" s="2"/>
      <c r="AK151" s="2"/>
      <c r="AL151" s="2"/>
      <c r="AM151" s="2"/>
    </row>
    <row r="152" ht="12.75" customHeight="1">
      <c r="A152" s="4"/>
      <c r="B152" s="4"/>
      <c r="C152" s="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3"/>
      <c r="AE152" s="2"/>
      <c r="AF152" s="2"/>
      <c r="AG152" s="2"/>
      <c r="AH152" s="2"/>
      <c r="AI152" s="2"/>
      <c r="AJ152" s="2"/>
      <c r="AK152" s="2"/>
      <c r="AL152" s="2"/>
      <c r="AM152" s="2"/>
    </row>
    <row r="153" ht="12.75" customHeight="1">
      <c r="A153" s="4"/>
      <c r="B153" s="4"/>
      <c r="C153" s="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3"/>
      <c r="AE153" s="2"/>
      <c r="AF153" s="2"/>
      <c r="AG153" s="2"/>
      <c r="AH153" s="2"/>
      <c r="AI153" s="2"/>
      <c r="AJ153" s="2"/>
      <c r="AK153" s="2"/>
      <c r="AL153" s="2"/>
      <c r="AM153" s="2"/>
    </row>
    <row r="154" ht="12.75" customHeight="1">
      <c r="A154" s="4"/>
      <c r="B154" s="4"/>
      <c r="C154" s="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3"/>
      <c r="AE154" s="2"/>
      <c r="AF154" s="2"/>
      <c r="AG154" s="2"/>
      <c r="AH154" s="2"/>
      <c r="AI154" s="2"/>
      <c r="AJ154" s="2"/>
      <c r="AK154" s="2"/>
      <c r="AL154" s="2"/>
      <c r="AM154" s="2"/>
    </row>
    <row r="155" ht="12.75" customHeight="1">
      <c r="A155" s="4"/>
      <c r="B155" s="4"/>
      <c r="C155" s="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3"/>
      <c r="AE155" s="2"/>
      <c r="AF155" s="2"/>
      <c r="AG155" s="2"/>
      <c r="AH155" s="2"/>
      <c r="AI155" s="2"/>
      <c r="AJ155" s="2"/>
      <c r="AK155" s="2"/>
      <c r="AL155" s="2"/>
      <c r="AM155" s="2"/>
    </row>
    <row r="156" ht="12.75" customHeight="1">
      <c r="A156" s="4"/>
      <c r="B156" s="4"/>
      <c r="C156" s="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3"/>
      <c r="AE156" s="2"/>
      <c r="AF156" s="2"/>
      <c r="AG156" s="2"/>
      <c r="AH156" s="2"/>
      <c r="AI156" s="2"/>
      <c r="AJ156" s="2"/>
      <c r="AK156" s="2"/>
      <c r="AL156" s="2"/>
      <c r="AM156" s="2"/>
    </row>
    <row r="157" ht="12.75" customHeight="1">
      <c r="A157" s="4"/>
      <c r="B157" s="4"/>
      <c r="C157" s="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3"/>
      <c r="AE157" s="2"/>
      <c r="AF157" s="2"/>
      <c r="AG157" s="2"/>
      <c r="AH157" s="2"/>
      <c r="AI157" s="2"/>
      <c r="AJ157" s="2"/>
      <c r="AK157" s="2"/>
      <c r="AL157" s="2"/>
      <c r="AM157" s="2"/>
    </row>
    <row r="158" ht="12.75" customHeight="1">
      <c r="A158" s="4"/>
      <c r="B158" s="4"/>
      <c r="C158" s="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3"/>
      <c r="AE158" s="2"/>
      <c r="AF158" s="2"/>
      <c r="AG158" s="2"/>
      <c r="AH158" s="2"/>
      <c r="AI158" s="2"/>
      <c r="AJ158" s="2"/>
      <c r="AK158" s="2"/>
      <c r="AL158" s="2"/>
      <c r="AM158" s="2"/>
    </row>
    <row r="159" ht="12.75" customHeight="1">
      <c r="A159" s="4"/>
      <c r="B159" s="4"/>
      <c r="C159" s="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3"/>
      <c r="AE159" s="2"/>
      <c r="AF159" s="2"/>
      <c r="AG159" s="2"/>
      <c r="AH159" s="2"/>
      <c r="AI159" s="2"/>
      <c r="AJ159" s="2"/>
      <c r="AK159" s="2"/>
      <c r="AL159" s="2"/>
      <c r="AM159" s="2"/>
    </row>
    <row r="160" ht="12.75" customHeight="1">
      <c r="A160" s="4"/>
      <c r="B160" s="4"/>
      <c r="C160" s="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3"/>
      <c r="AE160" s="2"/>
      <c r="AF160" s="2"/>
      <c r="AG160" s="2"/>
      <c r="AH160" s="2"/>
      <c r="AI160" s="2"/>
      <c r="AJ160" s="2"/>
      <c r="AK160" s="2"/>
      <c r="AL160" s="2"/>
      <c r="AM160" s="2"/>
    </row>
    <row r="161" ht="12.75" customHeight="1">
      <c r="A161" s="4"/>
      <c r="B161" s="4"/>
      <c r="C161" s="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3"/>
      <c r="AE161" s="2"/>
      <c r="AF161" s="2"/>
      <c r="AG161" s="2"/>
      <c r="AH161" s="2"/>
      <c r="AI161" s="2"/>
      <c r="AJ161" s="2"/>
      <c r="AK161" s="2"/>
      <c r="AL161" s="2"/>
      <c r="AM161" s="2"/>
    </row>
    <row r="162" ht="12.75" customHeight="1">
      <c r="A162" s="4"/>
      <c r="B162" s="4"/>
      <c r="C162" s="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3"/>
      <c r="AE162" s="2"/>
      <c r="AF162" s="2"/>
      <c r="AG162" s="2"/>
      <c r="AH162" s="2"/>
      <c r="AI162" s="2"/>
      <c r="AJ162" s="2"/>
      <c r="AK162" s="2"/>
      <c r="AL162" s="2"/>
      <c r="AM162" s="2"/>
    </row>
    <row r="163" ht="12.75" customHeight="1">
      <c r="A163" s="4"/>
      <c r="B163" s="4"/>
      <c r="C163" s="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3"/>
      <c r="AE163" s="2"/>
      <c r="AF163" s="2"/>
      <c r="AG163" s="2"/>
      <c r="AH163" s="2"/>
      <c r="AI163" s="2"/>
      <c r="AJ163" s="2"/>
      <c r="AK163" s="2"/>
      <c r="AL163" s="2"/>
      <c r="AM163" s="2"/>
    </row>
    <row r="164" ht="12.75" customHeight="1">
      <c r="A164" s="4"/>
      <c r="B164" s="4"/>
      <c r="C164" s="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3"/>
      <c r="AE164" s="2"/>
      <c r="AF164" s="2"/>
      <c r="AG164" s="2"/>
      <c r="AH164" s="2"/>
      <c r="AI164" s="2"/>
      <c r="AJ164" s="2"/>
      <c r="AK164" s="2"/>
      <c r="AL164" s="2"/>
      <c r="AM164" s="2"/>
    </row>
    <row r="165" ht="12.75" customHeight="1">
      <c r="A165" s="4"/>
      <c r="B165" s="4"/>
      <c r="C165" s="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3"/>
      <c r="AE165" s="2"/>
      <c r="AF165" s="2"/>
      <c r="AG165" s="2"/>
      <c r="AH165" s="2"/>
      <c r="AI165" s="2"/>
      <c r="AJ165" s="2"/>
      <c r="AK165" s="2"/>
      <c r="AL165" s="2"/>
      <c r="AM165" s="2"/>
    </row>
    <row r="166" ht="12.75" customHeight="1">
      <c r="A166" s="4"/>
      <c r="B166" s="4"/>
      <c r="C166" s="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3"/>
      <c r="AE166" s="2"/>
      <c r="AF166" s="2"/>
      <c r="AG166" s="2"/>
      <c r="AH166" s="2"/>
      <c r="AI166" s="2"/>
      <c r="AJ166" s="2"/>
      <c r="AK166" s="2"/>
      <c r="AL166" s="2"/>
      <c r="AM166" s="2"/>
    </row>
    <row r="167" ht="12.75" customHeight="1">
      <c r="A167" s="4"/>
      <c r="B167" s="4"/>
      <c r="C167" s="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3"/>
      <c r="AE167" s="2"/>
      <c r="AF167" s="2"/>
      <c r="AG167" s="2"/>
      <c r="AH167" s="2"/>
      <c r="AI167" s="2"/>
      <c r="AJ167" s="2"/>
      <c r="AK167" s="2"/>
      <c r="AL167" s="2"/>
      <c r="AM167" s="2"/>
    </row>
    <row r="168" ht="12.75" customHeight="1">
      <c r="A168" s="4"/>
      <c r="B168" s="4"/>
      <c r="C168" s="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3"/>
      <c r="AE168" s="2"/>
      <c r="AF168" s="2"/>
      <c r="AG168" s="2"/>
      <c r="AH168" s="2"/>
      <c r="AI168" s="2"/>
      <c r="AJ168" s="2"/>
      <c r="AK168" s="2"/>
      <c r="AL168" s="2"/>
      <c r="AM168" s="2"/>
    </row>
    <row r="169" ht="12.75" customHeight="1">
      <c r="A169" s="4"/>
      <c r="B169" s="4"/>
      <c r="C169" s="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3"/>
      <c r="AE169" s="2"/>
      <c r="AF169" s="2"/>
      <c r="AG169" s="2"/>
      <c r="AH169" s="2"/>
      <c r="AI169" s="2"/>
      <c r="AJ169" s="2"/>
      <c r="AK169" s="2"/>
      <c r="AL169" s="2"/>
      <c r="AM169" s="2"/>
    </row>
    <row r="170" ht="12.75" customHeight="1">
      <c r="A170" s="4"/>
      <c r="B170" s="4"/>
      <c r="C170" s="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3"/>
      <c r="AE170" s="2"/>
      <c r="AF170" s="2"/>
      <c r="AG170" s="2"/>
      <c r="AH170" s="2"/>
      <c r="AI170" s="2"/>
      <c r="AJ170" s="2"/>
      <c r="AK170" s="2"/>
      <c r="AL170" s="2"/>
      <c r="AM170" s="2"/>
    </row>
    <row r="171" ht="12.75" customHeight="1">
      <c r="A171" s="4"/>
      <c r="B171" s="4"/>
      <c r="C171" s="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3"/>
      <c r="AE171" s="2"/>
      <c r="AF171" s="2"/>
      <c r="AG171" s="2"/>
      <c r="AH171" s="2"/>
      <c r="AI171" s="2"/>
      <c r="AJ171" s="2"/>
      <c r="AK171" s="2"/>
      <c r="AL171" s="2"/>
      <c r="AM171" s="2"/>
    </row>
    <row r="172" ht="12.75" customHeight="1">
      <c r="A172" s="4"/>
      <c r="B172" s="4"/>
      <c r="C172" s="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3"/>
      <c r="AE172" s="2"/>
      <c r="AF172" s="2"/>
      <c r="AG172" s="2"/>
      <c r="AH172" s="2"/>
      <c r="AI172" s="2"/>
      <c r="AJ172" s="2"/>
      <c r="AK172" s="2"/>
      <c r="AL172" s="2"/>
      <c r="AM172" s="2"/>
    </row>
    <row r="173" ht="12.75" customHeight="1">
      <c r="A173" s="4"/>
      <c r="B173" s="4"/>
      <c r="C173" s="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3"/>
      <c r="AE173" s="2"/>
      <c r="AF173" s="2"/>
      <c r="AG173" s="2"/>
      <c r="AH173" s="2"/>
      <c r="AI173" s="2"/>
      <c r="AJ173" s="2"/>
      <c r="AK173" s="2"/>
      <c r="AL173" s="2"/>
      <c r="AM173" s="2"/>
    </row>
    <row r="174" ht="12.75" customHeight="1">
      <c r="A174" s="4"/>
      <c r="B174" s="4"/>
      <c r="C174" s="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3"/>
      <c r="AE174" s="2"/>
      <c r="AF174" s="2"/>
      <c r="AG174" s="2"/>
      <c r="AH174" s="2"/>
      <c r="AI174" s="2"/>
      <c r="AJ174" s="2"/>
      <c r="AK174" s="2"/>
      <c r="AL174" s="2"/>
      <c r="AM174" s="2"/>
    </row>
    <row r="175" ht="12.75" customHeight="1">
      <c r="A175" s="4"/>
      <c r="B175" s="4"/>
      <c r="C175" s="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3"/>
      <c r="AE175" s="2"/>
      <c r="AF175" s="2"/>
      <c r="AG175" s="2"/>
      <c r="AH175" s="2"/>
      <c r="AI175" s="2"/>
      <c r="AJ175" s="2"/>
      <c r="AK175" s="2"/>
      <c r="AL175" s="2"/>
      <c r="AM175" s="2"/>
    </row>
    <row r="176" ht="12.75" customHeight="1">
      <c r="A176" s="4"/>
      <c r="B176" s="4"/>
      <c r="C176" s="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3"/>
      <c r="AE176" s="2"/>
      <c r="AF176" s="2"/>
      <c r="AG176" s="2"/>
      <c r="AH176" s="2"/>
      <c r="AI176" s="2"/>
      <c r="AJ176" s="2"/>
      <c r="AK176" s="2"/>
      <c r="AL176" s="2"/>
      <c r="AM176" s="2"/>
    </row>
    <row r="177" ht="12.75" customHeight="1">
      <c r="A177" s="4"/>
      <c r="B177" s="4"/>
      <c r="C177" s="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3"/>
      <c r="AE177" s="2"/>
      <c r="AF177" s="2"/>
      <c r="AG177" s="2"/>
      <c r="AH177" s="2"/>
      <c r="AI177" s="2"/>
      <c r="AJ177" s="2"/>
      <c r="AK177" s="2"/>
      <c r="AL177" s="2"/>
      <c r="AM177" s="2"/>
    </row>
    <row r="178" ht="12.75" customHeight="1">
      <c r="A178" s="4"/>
      <c r="B178" s="4"/>
      <c r="C178" s="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3"/>
      <c r="AE178" s="2"/>
      <c r="AF178" s="2"/>
      <c r="AG178" s="2"/>
      <c r="AH178" s="2"/>
      <c r="AI178" s="2"/>
      <c r="AJ178" s="2"/>
      <c r="AK178" s="2"/>
      <c r="AL178" s="2"/>
      <c r="AM178" s="2"/>
    </row>
    <row r="179" ht="12.75" customHeight="1">
      <c r="A179" s="4"/>
      <c r="B179" s="4"/>
      <c r="C179" s="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3"/>
      <c r="AE179" s="2"/>
      <c r="AF179" s="2"/>
      <c r="AG179" s="2"/>
      <c r="AH179" s="2"/>
      <c r="AI179" s="2"/>
      <c r="AJ179" s="2"/>
      <c r="AK179" s="2"/>
      <c r="AL179" s="2"/>
      <c r="AM179" s="2"/>
    </row>
    <row r="180" ht="12.75" customHeight="1">
      <c r="A180" s="4"/>
      <c r="B180" s="4"/>
      <c r="C180" s="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3"/>
      <c r="AE180" s="2"/>
      <c r="AF180" s="2"/>
      <c r="AG180" s="2"/>
      <c r="AH180" s="2"/>
      <c r="AI180" s="2"/>
      <c r="AJ180" s="2"/>
      <c r="AK180" s="2"/>
      <c r="AL180" s="2"/>
      <c r="AM180" s="2"/>
    </row>
    <row r="181" ht="12.75" customHeight="1">
      <c r="A181" s="4"/>
      <c r="B181" s="4"/>
      <c r="C181" s="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3"/>
      <c r="AE181" s="2"/>
      <c r="AF181" s="2"/>
      <c r="AG181" s="2"/>
      <c r="AH181" s="2"/>
      <c r="AI181" s="2"/>
      <c r="AJ181" s="2"/>
      <c r="AK181" s="2"/>
      <c r="AL181" s="2"/>
      <c r="AM181" s="2"/>
    </row>
    <row r="182" ht="12.75" customHeight="1">
      <c r="A182" s="4"/>
      <c r="B182" s="4"/>
      <c r="C182" s="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3"/>
      <c r="AE182" s="2"/>
      <c r="AF182" s="2"/>
      <c r="AG182" s="2"/>
      <c r="AH182" s="2"/>
      <c r="AI182" s="2"/>
      <c r="AJ182" s="2"/>
      <c r="AK182" s="2"/>
      <c r="AL182" s="2"/>
      <c r="AM182" s="2"/>
    </row>
    <row r="183" ht="12.75" customHeight="1">
      <c r="A183" s="4"/>
      <c r="B183" s="4"/>
      <c r="C183" s="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3"/>
      <c r="AE183" s="2"/>
      <c r="AF183" s="2"/>
      <c r="AG183" s="2"/>
      <c r="AH183" s="2"/>
      <c r="AI183" s="2"/>
      <c r="AJ183" s="2"/>
      <c r="AK183" s="2"/>
      <c r="AL183" s="2"/>
      <c r="AM183" s="2"/>
    </row>
    <row r="184" ht="12.75" customHeight="1">
      <c r="A184" s="4"/>
      <c r="B184" s="4"/>
      <c r="C184" s="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3"/>
      <c r="AE184" s="2"/>
      <c r="AF184" s="2"/>
      <c r="AG184" s="2"/>
      <c r="AH184" s="2"/>
      <c r="AI184" s="2"/>
      <c r="AJ184" s="2"/>
      <c r="AK184" s="2"/>
      <c r="AL184" s="2"/>
      <c r="AM184" s="2"/>
    </row>
    <row r="185" ht="12.75" customHeight="1">
      <c r="A185" s="4"/>
      <c r="B185" s="4"/>
      <c r="C185" s="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3"/>
      <c r="AE185" s="2"/>
      <c r="AF185" s="2"/>
      <c r="AG185" s="2"/>
      <c r="AH185" s="2"/>
      <c r="AI185" s="2"/>
      <c r="AJ185" s="2"/>
      <c r="AK185" s="2"/>
      <c r="AL185" s="2"/>
      <c r="AM185" s="2"/>
    </row>
    <row r="186" ht="12.75" customHeight="1">
      <c r="A186" s="4"/>
      <c r="B186" s="4"/>
      <c r="C186" s="4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3"/>
      <c r="AE186" s="2"/>
      <c r="AF186" s="2"/>
      <c r="AG186" s="2"/>
      <c r="AH186" s="2"/>
      <c r="AI186" s="2"/>
      <c r="AJ186" s="2"/>
      <c r="AK186" s="2"/>
      <c r="AL186" s="2"/>
      <c r="AM186" s="2"/>
    </row>
    <row r="187" ht="12.75" customHeight="1">
      <c r="A187" s="4"/>
      <c r="B187" s="4"/>
      <c r="C187" s="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3"/>
      <c r="AE187" s="2"/>
      <c r="AF187" s="2"/>
      <c r="AG187" s="2"/>
      <c r="AH187" s="2"/>
      <c r="AI187" s="2"/>
      <c r="AJ187" s="2"/>
      <c r="AK187" s="2"/>
      <c r="AL187" s="2"/>
      <c r="AM187" s="2"/>
    </row>
    <row r="188" ht="12.75" customHeight="1">
      <c r="A188" s="4"/>
      <c r="B188" s="4"/>
      <c r="C188" s="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3"/>
      <c r="AE188" s="2"/>
      <c r="AF188" s="2"/>
      <c r="AG188" s="2"/>
      <c r="AH188" s="2"/>
      <c r="AI188" s="2"/>
      <c r="AJ188" s="2"/>
      <c r="AK188" s="2"/>
      <c r="AL188" s="2"/>
      <c r="AM188" s="2"/>
    </row>
    <row r="189" ht="12.75" customHeight="1">
      <c r="A189" s="4"/>
      <c r="B189" s="4"/>
      <c r="C189" s="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3"/>
      <c r="AE189" s="2"/>
      <c r="AF189" s="2"/>
      <c r="AG189" s="2"/>
      <c r="AH189" s="2"/>
      <c r="AI189" s="2"/>
      <c r="AJ189" s="2"/>
      <c r="AK189" s="2"/>
      <c r="AL189" s="2"/>
      <c r="AM189" s="2"/>
    </row>
    <row r="190" ht="12.75" customHeight="1">
      <c r="A190" s="4"/>
      <c r="B190" s="4"/>
      <c r="C190" s="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3"/>
      <c r="AE190" s="2"/>
      <c r="AF190" s="2"/>
      <c r="AG190" s="2"/>
      <c r="AH190" s="2"/>
      <c r="AI190" s="2"/>
      <c r="AJ190" s="2"/>
      <c r="AK190" s="2"/>
      <c r="AL190" s="2"/>
      <c r="AM190" s="2"/>
    </row>
    <row r="191" ht="12.75" customHeight="1">
      <c r="A191" s="4"/>
      <c r="B191" s="4"/>
      <c r="C191" s="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3"/>
      <c r="AE191" s="2"/>
      <c r="AF191" s="2"/>
      <c r="AG191" s="2"/>
      <c r="AH191" s="2"/>
      <c r="AI191" s="2"/>
      <c r="AJ191" s="2"/>
      <c r="AK191" s="2"/>
      <c r="AL191" s="2"/>
      <c r="AM191" s="2"/>
    </row>
    <row r="192" ht="12.75" customHeight="1">
      <c r="A192" s="4"/>
      <c r="B192" s="4"/>
      <c r="C192" s="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3"/>
      <c r="AE192" s="2"/>
      <c r="AF192" s="2"/>
      <c r="AG192" s="2"/>
      <c r="AH192" s="2"/>
      <c r="AI192" s="2"/>
      <c r="AJ192" s="2"/>
      <c r="AK192" s="2"/>
      <c r="AL192" s="2"/>
      <c r="AM192" s="2"/>
    </row>
    <row r="193" ht="12.75" customHeight="1">
      <c r="A193" s="4"/>
      <c r="B193" s="4"/>
      <c r="C193" s="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3"/>
      <c r="AE193" s="2"/>
      <c r="AF193" s="2"/>
      <c r="AG193" s="2"/>
      <c r="AH193" s="2"/>
      <c r="AI193" s="2"/>
      <c r="AJ193" s="2"/>
      <c r="AK193" s="2"/>
      <c r="AL193" s="2"/>
      <c r="AM193" s="2"/>
    </row>
    <row r="194" ht="12.75" customHeight="1">
      <c r="A194" s="4"/>
      <c r="B194" s="4"/>
      <c r="C194" s="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3"/>
      <c r="AE194" s="2"/>
      <c r="AF194" s="2"/>
      <c r="AG194" s="2"/>
      <c r="AH194" s="2"/>
      <c r="AI194" s="2"/>
      <c r="AJ194" s="2"/>
      <c r="AK194" s="2"/>
      <c r="AL194" s="2"/>
      <c r="AM194" s="2"/>
    </row>
    <row r="195" ht="12.75" customHeight="1">
      <c r="A195" s="4"/>
      <c r="B195" s="4"/>
      <c r="C195" s="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3"/>
      <c r="AE195" s="2"/>
      <c r="AF195" s="2"/>
      <c r="AG195" s="2"/>
      <c r="AH195" s="2"/>
      <c r="AI195" s="2"/>
      <c r="AJ195" s="2"/>
      <c r="AK195" s="2"/>
      <c r="AL195" s="2"/>
      <c r="AM195" s="2"/>
    </row>
    <row r="196" ht="12.75" customHeight="1">
      <c r="A196" s="4"/>
      <c r="B196" s="4"/>
      <c r="C196" s="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3"/>
      <c r="AE196" s="2"/>
      <c r="AF196" s="2"/>
      <c r="AG196" s="2"/>
      <c r="AH196" s="2"/>
      <c r="AI196" s="2"/>
      <c r="AJ196" s="2"/>
      <c r="AK196" s="2"/>
      <c r="AL196" s="2"/>
      <c r="AM196" s="2"/>
    </row>
    <row r="197" ht="12.75" customHeight="1">
      <c r="A197" s="4"/>
      <c r="B197" s="4"/>
      <c r="C197" s="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3"/>
      <c r="AE197" s="2"/>
      <c r="AF197" s="2"/>
      <c r="AG197" s="2"/>
      <c r="AH197" s="2"/>
      <c r="AI197" s="2"/>
      <c r="AJ197" s="2"/>
      <c r="AK197" s="2"/>
      <c r="AL197" s="2"/>
      <c r="AM197" s="2"/>
    </row>
    <row r="198" ht="12.75" customHeight="1">
      <c r="A198" s="4"/>
      <c r="B198" s="4"/>
      <c r="C198" s="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3"/>
      <c r="AE198" s="2"/>
      <c r="AF198" s="2"/>
      <c r="AG198" s="2"/>
      <c r="AH198" s="2"/>
      <c r="AI198" s="2"/>
      <c r="AJ198" s="2"/>
      <c r="AK198" s="2"/>
      <c r="AL198" s="2"/>
      <c r="AM198" s="2"/>
    </row>
    <row r="199" ht="12.75" customHeight="1">
      <c r="A199" s="4"/>
      <c r="B199" s="4"/>
      <c r="C199" s="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3"/>
      <c r="AE199" s="2"/>
      <c r="AF199" s="2"/>
      <c r="AG199" s="2"/>
      <c r="AH199" s="2"/>
      <c r="AI199" s="2"/>
      <c r="AJ199" s="2"/>
      <c r="AK199" s="2"/>
      <c r="AL199" s="2"/>
      <c r="AM199" s="2"/>
    </row>
    <row r="200" ht="12.75" customHeight="1">
      <c r="A200" s="4"/>
      <c r="B200" s="4"/>
      <c r="C200" s="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3"/>
      <c r="AE200" s="2"/>
      <c r="AF200" s="2"/>
      <c r="AG200" s="2"/>
      <c r="AH200" s="2"/>
      <c r="AI200" s="2"/>
      <c r="AJ200" s="2"/>
      <c r="AK200" s="2"/>
      <c r="AL200" s="2"/>
      <c r="AM200" s="2"/>
    </row>
    <row r="201" ht="12.75" customHeight="1">
      <c r="A201" s="4"/>
      <c r="B201" s="4"/>
      <c r="C201" s="4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3"/>
      <c r="AE201" s="2"/>
      <c r="AF201" s="2"/>
      <c r="AG201" s="2"/>
      <c r="AH201" s="2"/>
      <c r="AI201" s="2"/>
      <c r="AJ201" s="2"/>
      <c r="AK201" s="2"/>
      <c r="AL201" s="2"/>
      <c r="AM201" s="2"/>
    </row>
    <row r="202" ht="12.75" customHeight="1">
      <c r="A202" s="4"/>
      <c r="B202" s="4"/>
      <c r="C202" s="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3"/>
      <c r="AE202" s="2"/>
      <c r="AF202" s="2"/>
      <c r="AG202" s="2"/>
      <c r="AH202" s="2"/>
      <c r="AI202" s="2"/>
      <c r="AJ202" s="2"/>
      <c r="AK202" s="2"/>
      <c r="AL202" s="2"/>
      <c r="AM202" s="2"/>
    </row>
    <row r="203" ht="12.75" customHeight="1">
      <c r="A203" s="4"/>
      <c r="B203" s="4"/>
      <c r="C203" s="4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3"/>
      <c r="AE203" s="2"/>
      <c r="AF203" s="2"/>
      <c r="AG203" s="2"/>
      <c r="AH203" s="2"/>
      <c r="AI203" s="2"/>
      <c r="AJ203" s="2"/>
      <c r="AK203" s="2"/>
      <c r="AL203" s="2"/>
      <c r="AM203" s="2"/>
    </row>
    <row r="204" ht="12.75" customHeight="1">
      <c r="A204" s="4"/>
      <c r="B204" s="4"/>
      <c r="C204" s="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3"/>
      <c r="AE204" s="2"/>
      <c r="AF204" s="2"/>
      <c r="AG204" s="2"/>
      <c r="AH204" s="2"/>
      <c r="AI204" s="2"/>
      <c r="AJ204" s="2"/>
      <c r="AK204" s="2"/>
      <c r="AL204" s="2"/>
      <c r="AM204" s="2"/>
    </row>
    <row r="205" ht="12.75" customHeight="1">
      <c r="A205" s="4"/>
      <c r="B205" s="4"/>
      <c r="C205" s="4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3"/>
      <c r="AE205" s="2"/>
      <c r="AF205" s="2"/>
      <c r="AG205" s="2"/>
      <c r="AH205" s="2"/>
      <c r="AI205" s="2"/>
      <c r="AJ205" s="2"/>
      <c r="AK205" s="2"/>
      <c r="AL205" s="2"/>
      <c r="AM205" s="2"/>
    </row>
    <row r="206" ht="12.75" customHeight="1">
      <c r="A206" s="4"/>
      <c r="B206" s="4"/>
      <c r="C206" s="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3"/>
      <c r="AE206" s="2"/>
      <c r="AF206" s="2"/>
      <c r="AG206" s="2"/>
      <c r="AH206" s="2"/>
      <c r="AI206" s="2"/>
      <c r="AJ206" s="2"/>
      <c r="AK206" s="2"/>
      <c r="AL206" s="2"/>
      <c r="AM206" s="2"/>
    </row>
    <row r="207" ht="12.75" customHeight="1">
      <c r="A207" s="4"/>
      <c r="B207" s="4"/>
      <c r="C207" s="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3"/>
      <c r="AE207" s="2"/>
      <c r="AF207" s="2"/>
      <c r="AG207" s="2"/>
      <c r="AH207" s="2"/>
      <c r="AI207" s="2"/>
      <c r="AJ207" s="2"/>
      <c r="AK207" s="2"/>
      <c r="AL207" s="2"/>
      <c r="AM207" s="2"/>
    </row>
    <row r="208" ht="12.75" customHeight="1">
      <c r="A208" s="4"/>
      <c r="B208" s="4"/>
      <c r="C208" s="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3"/>
      <c r="AE208" s="2"/>
      <c r="AF208" s="2"/>
      <c r="AG208" s="2"/>
      <c r="AH208" s="2"/>
      <c r="AI208" s="2"/>
      <c r="AJ208" s="2"/>
      <c r="AK208" s="2"/>
      <c r="AL208" s="2"/>
      <c r="AM208" s="2"/>
    </row>
    <row r="209" ht="12.75" customHeight="1">
      <c r="A209" s="4"/>
      <c r="B209" s="4"/>
      <c r="C209" s="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3"/>
      <c r="AE209" s="2"/>
      <c r="AF209" s="2"/>
      <c r="AG209" s="2"/>
      <c r="AH209" s="2"/>
      <c r="AI209" s="2"/>
      <c r="AJ209" s="2"/>
      <c r="AK209" s="2"/>
      <c r="AL209" s="2"/>
      <c r="AM209" s="2"/>
    </row>
    <row r="210" ht="12.75" customHeight="1">
      <c r="A210" s="4"/>
      <c r="B210" s="4"/>
      <c r="C210" s="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3"/>
      <c r="AE210" s="2"/>
      <c r="AF210" s="2"/>
      <c r="AG210" s="2"/>
      <c r="AH210" s="2"/>
      <c r="AI210" s="2"/>
      <c r="AJ210" s="2"/>
      <c r="AK210" s="2"/>
      <c r="AL210" s="2"/>
      <c r="AM210" s="2"/>
    </row>
    <row r="211" ht="12.75" customHeight="1">
      <c r="A211" s="4"/>
      <c r="B211" s="4"/>
      <c r="C211" s="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3"/>
      <c r="AE211" s="2"/>
      <c r="AF211" s="2"/>
      <c r="AG211" s="2"/>
      <c r="AH211" s="2"/>
      <c r="AI211" s="2"/>
      <c r="AJ211" s="2"/>
      <c r="AK211" s="2"/>
      <c r="AL211" s="2"/>
      <c r="AM211" s="2"/>
    </row>
    <row r="212" ht="12.75" customHeight="1">
      <c r="A212" s="4"/>
      <c r="B212" s="4"/>
      <c r="C212" s="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3"/>
      <c r="AE212" s="2"/>
      <c r="AF212" s="2"/>
      <c r="AG212" s="2"/>
      <c r="AH212" s="2"/>
      <c r="AI212" s="2"/>
      <c r="AJ212" s="2"/>
      <c r="AK212" s="2"/>
      <c r="AL212" s="2"/>
      <c r="AM212" s="2"/>
    </row>
    <row r="213" ht="12.75" customHeight="1">
      <c r="A213" s="4"/>
      <c r="B213" s="4"/>
      <c r="C213" s="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3"/>
      <c r="AE213" s="2"/>
      <c r="AF213" s="2"/>
      <c r="AG213" s="2"/>
      <c r="AH213" s="2"/>
      <c r="AI213" s="2"/>
      <c r="AJ213" s="2"/>
      <c r="AK213" s="2"/>
      <c r="AL213" s="2"/>
      <c r="AM213" s="2"/>
    </row>
    <row r="214" ht="12.75" customHeight="1">
      <c r="A214" s="4"/>
      <c r="B214" s="4"/>
      <c r="C214" s="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3"/>
      <c r="AE214" s="2"/>
      <c r="AF214" s="2"/>
      <c r="AG214" s="2"/>
      <c r="AH214" s="2"/>
      <c r="AI214" s="2"/>
      <c r="AJ214" s="2"/>
      <c r="AK214" s="2"/>
      <c r="AL214" s="2"/>
      <c r="AM214" s="2"/>
    </row>
    <row r="215" ht="12.75" customHeight="1">
      <c r="A215" s="4"/>
      <c r="B215" s="4"/>
      <c r="C215" s="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3"/>
      <c r="AE215" s="2"/>
      <c r="AF215" s="2"/>
      <c r="AG215" s="2"/>
      <c r="AH215" s="2"/>
      <c r="AI215" s="2"/>
      <c r="AJ215" s="2"/>
      <c r="AK215" s="2"/>
      <c r="AL215" s="2"/>
      <c r="AM215" s="2"/>
    </row>
    <row r="216" ht="12.75" customHeight="1">
      <c r="A216" s="4"/>
      <c r="B216" s="4"/>
      <c r="C216" s="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3"/>
      <c r="AE216" s="2"/>
      <c r="AF216" s="2"/>
      <c r="AG216" s="2"/>
      <c r="AH216" s="2"/>
      <c r="AI216" s="2"/>
      <c r="AJ216" s="2"/>
      <c r="AK216" s="2"/>
      <c r="AL216" s="2"/>
      <c r="AM216" s="2"/>
    </row>
    <row r="217" ht="12.75" customHeight="1">
      <c r="A217" s="4"/>
      <c r="B217" s="4"/>
      <c r="C217" s="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3"/>
      <c r="AE217" s="2"/>
      <c r="AF217" s="2"/>
      <c r="AG217" s="2"/>
      <c r="AH217" s="2"/>
      <c r="AI217" s="2"/>
      <c r="AJ217" s="2"/>
      <c r="AK217" s="2"/>
      <c r="AL217" s="2"/>
      <c r="AM217" s="2"/>
    </row>
    <row r="218" ht="12.75" customHeight="1">
      <c r="A218" s="4"/>
      <c r="B218" s="4"/>
      <c r="C218" s="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3"/>
      <c r="AE218" s="2"/>
      <c r="AF218" s="2"/>
      <c r="AG218" s="2"/>
      <c r="AH218" s="2"/>
      <c r="AI218" s="2"/>
      <c r="AJ218" s="2"/>
      <c r="AK218" s="2"/>
      <c r="AL218" s="2"/>
      <c r="AM218" s="2"/>
    </row>
    <row r="219" ht="12.75" customHeight="1">
      <c r="A219" s="4"/>
      <c r="B219" s="4"/>
      <c r="C219" s="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3"/>
      <c r="AE219" s="2"/>
      <c r="AF219" s="2"/>
      <c r="AG219" s="2"/>
      <c r="AH219" s="2"/>
      <c r="AI219" s="2"/>
      <c r="AJ219" s="2"/>
      <c r="AK219" s="2"/>
      <c r="AL219" s="2"/>
      <c r="AM219" s="2"/>
    </row>
    <row r="220" ht="12.75" customHeight="1">
      <c r="A220" s="4"/>
      <c r="B220" s="4"/>
      <c r="C220" s="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3"/>
      <c r="AE220" s="2"/>
      <c r="AF220" s="2"/>
      <c r="AG220" s="2"/>
      <c r="AH220" s="2"/>
      <c r="AI220" s="2"/>
      <c r="AJ220" s="2"/>
      <c r="AK220" s="2"/>
      <c r="AL220" s="2"/>
      <c r="AM220" s="2"/>
    </row>
    <row r="221" ht="12.75" customHeight="1">
      <c r="A221" s="4"/>
      <c r="B221" s="4"/>
      <c r="C221" s="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3"/>
      <c r="AE221" s="2"/>
      <c r="AF221" s="2"/>
      <c r="AG221" s="2"/>
      <c r="AH221" s="2"/>
      <c r="AI221" s="2"/>
      <c r="AJ221" s="2"/>
      <c r="AK221" s="2"/>
      <c r="AL221" s="2"/>
      <c r="AM221" s="2"/>
    </row>
    <row r="222" ht="12.75" customHeight="1">
      <c r="A222" s="4"/>
      <c r="B222" s="4"/>
      <c r="C222" s="4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3"/>
      <c r="AE222" s="2"/>
      <c r="AF222" s="2"/>
      <c r="AG222" s="2"/>
      <c r="AH222" s="2"/>
      <c r="AI222" s="2"/>
      <c r="AJ222" s="2"/>
      <c r="AK222" s="2"/>
      <c r="AL222" s="2"/>
      <c r="AM222" s="2"/>
    </row>
    <row r="223" ht="12.75" customHeight="1">
      <c r="A223" s="4"/>
      <c r="B223" s="4"/>
      <c r="C223" s="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3"/>
      <c r="AE223" s="2"/>
      <c r="AF223" s="2"/>
      <c r="AG223" s="2"/>
      <c r="AH223" s="2"/>
      <c r="AI223" s="2"/>
      <c r="AJ223" s="2"/>
      <c r="AK223" s="2"/>
      <c r="AL223" s="2"/>
      <c r="AM223" s="2"/>
    </row>
    <row r="224" ht="12.75" customHeight="1">
      <c r="A224" s="4"/>
      <c r="B224" s="4"/>
      <c r="C224" s="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3"/>
      <c r="AE224" s="2"/>
      <c r="AF224" s="2"/>
      <c r="AG224" s="2"/>
      <c r="AH224" s="2"/>
      <c r="AI224" s="2"/>
      <c r="AJ224" s="2"/>
      <c r="AK224" s="2"/>
      <c r="AL224" s="2"/>
      <c r="AM224" s="2"/>
    </row>
    <row r="225" ht="12.75" customHeight="1">
      <c r="A225" s="4"/>
      <c r="B225" s="4"/>
      <c r="C225" s="4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3"/>
      <c r="AE225" s="2"/>
      <c r="AF225" s="2"/>
      <c r="AG225" s="2"/>
      <c r="AH225" s="2"/>
      <c r="AI225" s="2"/>
      <c r="AJ225" s="2"/>
      <c r="AK225" s="2"/>
      <c r="AL225" s="2"/>
      <c r="AM225" s="2"/>
    </row>
    <row r="226" ht="12.75" customHeight="1">
      <c r="A226" s="4"/>
      <c r="B226" s="4"/>
      <c r="C226" s="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3"/>
      <c r="AE226" s="2"/>
      <c r="AF226" s="2"/>
      <c r="AG226" s="2"/>
      <c r="AH226" s="2"/>
      <c r="AI226" s="2"/>
      <c r="AJ226" s="2"/>
      <c r="AK226" s="2"/>
      <c r="AL226" s="2"/>
      <c r="AM226" s="2"/>
    </row>
    <row r="227" ht="12.75" customHeight="1">
      <c r="A227" s="4"/>
      <c r="B227" s="4"/>
      <c r="C227" s="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3"/>
      <c r="AE227" s="2"/>
      <c r="AF227" s="2"/>
      <c r="AG227" s="2"/>
      <c r="AH227" s="2"/>
      <c r="AI227" s="2"/>
      <c r="AJ227" s="2"/>
      <c r="AK227" s="2"/>
      <c r="AL227" s="2"/>
      <c r="AM227" s="2"/>
    </row>
    <row r="228" ht="12.75" customHeight="1">
      <c r="A228" s="4"/>
      <c r="B228" s="4"/>
      <c r="C228" s="4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3"/>
      <c r="AE228" s="2"/>
      <c r="AF228" s="2"/>
      <c r="AG228" s="2"/>
      <c r="AH228" s="2"/>
      <c r="AI228" s="2"/>
      <c r="AJ228" s="2"/>
      <c r="AK228" s="2"/>
      <c r="AL228" s="2"/>
      <c r="AM228" s="2"/>
    </row>
    <row r="229" ht="12.75" customHeight="1">
      <c r="A229" s="4"/>
      <c r="B229" s="4"/>
      <c r="C229" s="4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3"/>
      <c r="AE229" s="2"/>
      <c r="AF229" s="2"/>
      <c r="AG229" s="2"/>
      <c r="AH229" s="2"/>
      <c r="AI229" s="2"/>
      <c r="AJ229" s="2"/>
      <c r="AK229" s="2"/>
      <c r="AL229" s="2"/>
      <c r="AM229" s="2"/>
    </row>
    <row r="230" ht="12.75" customHeight="1">
      <c r="A230" s="4"/>
      <c r="B230" s="4"/>
      <c r="C230" s="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3"/>
      <c r="AE230" s="2"/>
      <c r="AF230" s="2"/>
      <c r="AG230" s="2"/>
      <c r="AH230" s="2"/>
      <c r="AI230" s="2"/>
      <c r="AJ230" s="2"/>
      <c r="AK230" s="2"/>
      <c r="AL230" s="2"/>
      <c r="AM230" s="2"/>
    </row>
    <row r="231" ht="12.75" customHeight="1">
      <c r="A231" s="4"/>
      <c r="B231" s="4"/>
      <c r="C231" s="4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3"/>
      <c r="AE231" s="2"/>
      <c r="AF231" s="2"/>
      <c r="AG231" s="2"/>
      <c r="AH231" s="2"/>
      <c r="AI231" s="2"/>
      <c r="AJ231" s="2"/>
      <c r="AK231" s="2"/>
      <c r="AL231" s="2"/>
      <c r="AM231" s="2"/>
    </row>
    <row r="232" ht="12.75" customHeight="1">
      <c r="A232" s="4"/>
      <c r="B232" s="4"/>
      <c r="C232" s="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3"/>
      <c r="AE232" s="2"/>
      <c r="AF232" s="2"/>
      <c r="AG232" s="2"/>
      <c r="AH232" s="2"/>
      <c r="AI232" s="2"/>
      <c r="AJ232" s="2"/>
      <c r="AK232" s="2"/>
      <c r="AL232" s="2"/>
      <c r="AM232" s="2"/>
    </row>
    <row r="233" ht="12.75" customHeight="1">
      <c r="A233" s="4"/>
      <c r="B233" s="4"/>
      <c r="C233" s="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3"/>
      <c r="AE233" s="2"/>
      <c r="AF233" s="2"/>
      <c r="AG233" s="2"/>
      <c r="AH233" s="2"/>
      <c r="AI233" s="2"/>
      <c r="AJ233" s="2"/>
      <c r="AK233" s="2"/>
      <c r="AL233" s="2"/>
      <c r="AM233" s="2"/>
    </row>
    <row r="234" ht="12.75" customHeight="1">
      <c r="A234" s="4"/>
      <c r="B234" s="4"/>
      <c r="C234" s="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3"/>
      <c r="AE234" s="2"/>
      <c r="AF234" s="2"/>
      <c r="AG234" s="2"/>
      <c r="AH234" s="2"/>
      <c r="AI234" s="2"/>
      <c r="AJ234" s="2"/>
      <c r="AK234" s="2"/>
      <c r="AL234" s="2"/>
      <c r="AM234" s="2"/>
    </row>
    <row r="235" ht="12.75" customHeight="1">
      <c r="A235" s="4"/>
      <c r="B235" s="4"/>
      <c r="C235" s="4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3"/>
      <c r="AE235" s="2"/>
      <c r="AF235" s="2"/>
      <c r="AG235" s="2"/>
      <c r="AH235" s="2"/>
      <c r="AI235" s="2"/>
      <c r="AJ235" s="2"/>
      <c r="AK235" s="2"/>
      <c r="AL235" s="2"/>
      <c r="AM235" s="2"/>
    </row>
    <row r="236" ht="12.75" customHeight="1">
      <c r="A236" s="4"/>
      <c r="B236" s="4"/>
      <c r="C236" s="4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3"/>
      <c r="AE236" s="2"/>
      <c r="AF236" s="2"/>
      <c r="AG236" s="2"/>
      <c r="AH236" s="2"/>
      <c r="AI236" s="2"/>
      <c r="AJ236" s="2"/>
      <c r="AK236" s="2"/>
      <c r="AL236" s="2"/>
      <c r="AM236" s="2"/>
    </row>
    <row r="237" ht="12.75" customHeight="1">
      <c r="A237" s="4"/>
      <c r="B237" s="4"/>
      <c r="C237" s="4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3"/>
      <c r="AE237" s="2"/>
      <c r="AF237" s="2"/>
      <c r="AG237" s="2"/>
      <c r="AH237" s="2"/>
      <c r="AI237" s="2"/>
      <c r="AJ237" s="2"/>
      <c r="AK237" s="2"/>
      <c r="AL237" s="2"/>
      <c r="AM237" s="2"/>
    </row>
    <row r="238" ht="12.75" customHeight="1">
      <c r="A238" s="4"/>
      <c r="B238" s="4"/>
      <c r="C238" s="4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3"/>
      <c r="AE238" s="2"/>
      <c r="AF238" s="2"/>
      <c r="AG238" s="2"/>
      <c r="AH238" s="2"/>
      <c r="AI238" s="2"/>
      <c r="AJ238" s="2"/>
      <c r="AK238" s="2"/>
      <c r="AL238" s="2"/>
      <c r="AM238" s="2"/>
    </row>
    <row r="239" ht="12.75" customHeight="1">
      <c r="A239" s="4"/>
      <c r="B239" s="4"/>
      <c r="C239" s="4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3"/>
      <c r="AE239" s="2"/>
      <c r="AF239" s="2"/>
      <c r="AG239" s="2"/>
      <c r="AH239" s="2"/>
      <c r="AI239" s="2"/>
      <c r="AJ239" s="2"/>
      <c r="AK239" s="2"/>
      <c r="AL239" s="2"/>
      <c r="AM239" s="2"/>
    </row>
    <row r="240" ht="12.75" customHeight="1">
      <c r="A240" s="4"/>
      <c r="B240" s="4"/>
      <c r="C240" s="4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3"/>
      <c r="AE240" s="2"/>
      <c r="AF240" s="2"/>
      <c r="AG240" s="2"/>
      <c r="AH240" s="2"/>
      <c r="AI240" s="2"/>
      <c r="AJ240" s="2"/>
      <c r="AK240" s="2"/>
      <c r="AL240" s="2"/>
      <c r="AM240" s="2"/>
    </row>
    <row r="241" ht="12.75" customHeight="1">
      <c r="A241" s="4"/>
      <c r="B241" s="4"/>
      <c r="C241" s="4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3"/>
      <c r="AE241" s="2"/>
      <c r="AF241" s="2"/>
      <c r="AG241" s="2"/>
      <c r="AH241" s="2"/>
      <c r="AI241" s="2"/>
      <c r="AJ241" s="2"/>
      <c r="AK241" s="2"/>
      <c r="AL241" s="2"/>
      <c r="AM241" s="2"/>
    </row>
    <row r="242" ht="12.75" customHeight="1">
      <c r="A242" s="4"/>
      <c r="B242" s="4"/>
      <c r="C242" s="4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3"/>
      <c r="AE242" s="2"/>
      <c r="AF242" s="2"/>
      <c r="AG242" s="2"/>
      <c r="AH242" s="2"/>
      <c r="AI242" s="2"/>
      <c r="AJ242" s="2"/>
      <c r="AK242" s="2"/>
      <c r="AL242" s="2"/>
      <c r="AM242" s="2"/>
    </row>
    <row r="243" ht="12.75" customHeight="1">
      <c r="A243" s="4"/>
      <c r="B243" s="4"/>
      <c r="C243" s="4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3"/>
      <c r="AE243" s="2"/>
      <c r="AF243" s="2"/>
      <c r="AG243" s="2"/>
      <c r="AH243" s="2"/>
      <c r="AI243" s="2"/>
      <c r="AJ243" s="2"/>
      <c r="AK243" s="2"/>
      <c r="AL243" s="2"/>
      <c r="AM243" s="2"/>
    </row>
    <row r="244" ht="12.75" customHeight="1">
      <c r="A244" s="4"/>
      <c r="B244" s="4"/>
      <c r="C244" s="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3"/>
      <c r="AE244" s="2"/>
      <c r="AF244" s="2"/>
      <c r="AG244" s="2"/>
      <c r="AH244" s="2"/>
      <c r="AI244" s="2"/>
      <c r="AJ244" s="2"/>
      <c r="AK244" s="2"/>
      <c r="AL244" s="2"/>
      <c r="AM244" s="2"/>
    </row>
    <row r="245" ht="12.75" customHeight="1">
      <c r="A245" s="4"/>
      <c r="B245" s="4"/>
      <c r="C245" s="4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3"/>
      <c r="AE245" s="2"/>
      <c r="AF245" s="2"/>
      <c r="AG245" s="2"/>
      <c r="AH245" s="2"/>
      <c r="AI245" s="2"/>
      <c r="AJ245" s="2"/>
      <c r="AK245" s="2"/>
      <c r="AL245" s="2"/>
      <c r="AM245" s="2"/>
    </row>
    <row r="246" ht="12.75" customHeight="1">
      <c r="A246" s="4"/>
      <c r="B246" s="4"/>
      <c r="C246" s="4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3"/>
      <c r="AE246" s="2"/>
      <c r="AF246" s="2"/>
      <c r="AG246" s="2"/>
      <c r="AH246" s="2"/>
      <c r="AI246" s="2"/>
      <c r="AJ246" s="2"/>
      <c r="AK246" s="2"/>
      <c r="AL246" s="2"/>
      <c r="AM246" s="2"/>
    </row>
    <row r="247" ht="12.75" customHeight="1">
      <c r="A247" s="4"/>
      <c r="B247" s="4"/>
      <c r="C247" s="4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3"/>
      <c r="AE247" s="2"/>
      <c r="AF247" s="2"/>
      <c r="AG247" s="2"/>
      <c r="AH247" s="2"/>
      <c r="AI247" s="2"/>
      <c r="AJ247" s="2"/>
      <c r="AK247" s="2"/>
      <c r="AL247" s="2"/>
      <c r="AM247" s="2"/>
    </row>
    <row r="248" ht="12.75" customHeight="1">
      <c r="A248" s="4"/>
      <c r="B248" s="4"/>
      <c r="C248" s="4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3"/>
      <c r="AE248" s="2"/>
      <c r="AF248" s="2"/>
      <c r="AG248" s="2"/>
      <c r="AH248" s="2"/>
      <c r="AI248" s="2"/>
      <c r="AJ248" s="2"/>
      <c r="AK248" s="2"/>
      <c r="AL248" s="2"/>
      <c r="AM248" s="2"/>
    </row>
    <row r="249" ht="12.75" customHeight="1">
      <c r="A249" s="4"/>
      <c r="B249" s="4"/>
      <c r="C249" s="4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3"/>
      <c r="AE249" s="2"/>
      <c r="AF249" s="2"/>
      <c r="AG249" s="2"/>
      <c r="AH249" s="2"/>
      <c r="AI249" s="2"/>
      <c r="AJ249" s="2"/>
      <c r="AK249" s="2"/>
      <c r="AL249" s="2"/>
      <c r="AM249" s="2"/>
    </row>
    <row r="250" ht="12.75" customHeight="1">
      <c r="A250" s="4"/>
      <c r="B250" s="4"/>
      <c r="C250" s="4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3"/>
      <c r="AE250" s="2"/>
      <c r="AF250" s="2"/>
      <c r="AG250" s="2"/>
      <c r="AH250" s="2"/>
      <c r="AI250" s="2"/>
      <c r="AJ250" s="2"/>
      <c r="AK250" s="2"/>
      <c r="AL250" s="2"/>
      <c r="AM250" s="2"/>
    </row>
    <row r="251" ht="12.75" customHeight="1">
      <c r="A251" s="4"/>
      <c r="B251" s="4"/>
      <c r="C251" s="4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3"/>
      <c r="AE251" s="2"/>
      <c r="AF251" s="2"/>
      <c r="AG251" s="2"/>
      <c r="AH251" s="2"/>
      <c r="AI251" s="2"/>
      <c r="AJ251" s="2"/>
      <c r="AK251" s="2"/>
      <c r="AL251" s="2"/>
      <c r="AM251" s="2"/>
    </row>
    <row r="252" ht="12.75" customHeight="1">
      <c r="A252" s="4"/>
      <c r="B252" s="4"/>
      <c r="C252" s="4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3"/>
      <c r="AE252" s="2"/>
      <c r="AF252" s="2"/>
      <c r="AG252" s="2"/>
      <c r="AH252" s="2"/>
      <c r="AI252" s="2"/>
      <c r="AJ252" s="2"/>
      <c r="AK252" s="2"/>
      <c r="AL252" s="2"/>
      <c r="AM252" s="2"/>
    </row>
    <row r="253" ht="12.75" customHeight="1">
      <c r="A253" s="4"/>
      <c r="B253" s="4"/>
      <c r="C253" s="4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3"/>
      <c r="AE253" s="2"/>
      <c r="AF253" s="2"/>
      <c r="AG253" s="2"/>
      <c r="AH253" s="2"/>
      <c r="AI253" s="2"/>
      <c r="AJ253" s="2"/>
      <c r="AK253" s="2"/>
      <c r="AL253" s="2"/>
      <c r="AM253" s="2"/>
    </row>
    <row r="254" ht="12.75" customHeight="1">
      <c r="A254" s="4"/>
      <c r="B254" s="4"/>
      <c r="C254" s="4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3"/>
      <c r="AE254" s="2"/>
      <c r="AF254" s="2"/>
      <c r="AG254" s="2"/>
      <c r="AH254" s="2"/>
      <c r="AI254" s="2"/>
      <c r="AJ254" s="2"/>
      <c r="AK254" s="2"/>
      <c r="AL254" s="2"/>
      <c r="AM254" s="2"/>
    </row>
    <row r="255" ht="12.75" customHeight="1">
      <c r="A255" s="4"/>
      <c r="B255" s="4"/>
      <c r="C255" s="4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3"/>
      <c r="AE255" s="2"/>
      <c r="AF255" s="2"/>
      <c r="AG255" s="2"/>
      <c r="AH255" s="2"/>
      <c r="AI255" s="2"/>
      <c r="AJ255" s="2"/>
      <c r="AK255" s="2"/>
      <c r="AL255" s="2"/>
      <c r="AM255" s="2"/>
    </row>
    <row r="256" ht="12.75" customHeight="1">
      <c r="A256" s="4"/>
      <c r="B256" s="4"/>
      <c r="C256" s="4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3"/>
      <c r="AE256" s="2"/>
      <c r="AF256" s="2"/>
      <c r="AG256" s="2"/>
      <c r="AH256" s="2"/>
      <c r="AI256" s="2"/>
      <c r="AJ256" s="2"/>
      <c r="AK256" s="2"/>
      <c r="AL256" s="2"/>
      <c r="AM256" s="2"/>
    </row>
    <row r="257" ht="12.75" customHeight="1">
      <c r="A257" s="4"/>
      <c r="B257" s="4"/>
      <c r="C257" s="4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3"/>
      <c r="AE257" s="2"/>
      <c r="AF257" s="2"/>
      <c r="AG257" s="2"/>
      <c r="AH257" s="2"/>
      <c r="AI257" s="2"/>
      <c r="AJ257" s="2"/>
      <c r="AK257" s="2"/>
      <c r="AL257" s="2"/>
      <c r="AM257" s="2"/>
    </row>
    <row r="258" ht="12.75" customHeight="1">
      <c r="A258" s="4"/>
      <c r="B258" s="4"/>
      <c r="C258" s="4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3"/>
      <c r="AE258" s="2"/>
      <c r="AF258" s="2"/>
      <c r="AG258" s="2"/>
      <c r="AH258" s="2"/>
      <c r="AI258" s="2"/>
      <c r="AJ258" s="2"/>
      <c r="AK258" s="2"/>
      <c r="AL258" s="2"/>
      <c r="AM258" s="2"/>
    </row>
    <row r="259" ht="12.75" customHeight="1">
      <c r="A259" s="4"/>
      <c r="B259" s="4"/>
      <c r="C259" s="4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3"/>
      <c r="AE259" s="2"/>
      <c r="AF259" s="2"/>
      <c r="AG259" s="2"/>
      <c r="AH259" s="2"/>
      <c r="AI259" s="2"/>
      <c r="AJ259" s="2"/>
      <c r="AK259" s="2"/>
      <c r="AL259" s="2"/>
      <c r="AM259" s="2"/>
    </row>
    <row r="260" ht="12.75" customHeight="1">
      <c r="A260" s="4"/>
      <c r="B260" s="4"/>
      <c r="C260" s="4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3"/>
      <c r="AE260" s="2"/>
      <c r="AF260" s="2"/>
      <c r="AG260" s="2"/>
      <c r="AH260" s="2"/>
      <c r="AI260" s="2"/>
      <c r="AJ260" s="2"/>
      <c r="AK260" s="2"/>
      <c r="AL260" s="2"/>
      <c r="AM260" s="2"/>
    </row>
    <row r="261" ht="12.75" customHeight="1">
      <c r="A261" s="4"/>
      <c r="B261" s="4"/>
      <c r="C261" s="4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3"/>
      <c r="AE261" s="2"/>
      <c r="AF261" s="2"/>
      <c r="AG261" s="2"/>
      <c r="AH261" s="2"/>
      <c r="AI261" s="2"/>
      <c r="AJ261" s="2"/>
      <c r="AK261" s="2"/>
      <c r="AL261" s="2"/>
      <c r="AM261" s="2"/>
    </row>
    <row r="262" ht="12.75" customHeight="1">
      <c r="A262" s="4"/>
      <c r="B262" s="4"/>
      <c r="C262" s="4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3"/>
      <c r="AE262" s="2"/>
      <c r="AF262" s="2"/>
      <c r="AG262" s="2"/>
      <c r="AH262" s="2"/>
      <c r="AI262" s="2"/>
      <c r="AJ262" s="2"/>
      <c r="AK262" s="2"/>
      <c r="AL262" s="2"/>
      <c r="AM262" s="2"/>
    </row>
    <row r="263" ht="12.75" customHeight="1">
      <c r="A263" s="4"/>
      <c r="B263" s="4"/>
      <c r="C263" s="4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3"/>
      <c r="AE263" s="2"/>
      <c r="AF263" s="2"/>
      <c r="AG263" s="2"/>
      <c r="AH263" s="2"/>
      <c r="AI263" s="2"/>
      <c r="AJ263" s="2"/>
      <c r="AK263" s="2"/>
      <c r="AL263" s="2"/>
      <c r="AM263" s="2"/>
    </row>
    <row r="264" ht="12.75" customHeight="1">
      <c r="A264" s="4"/>
      <c r="B264" s="4"/>
      <c r="C264" s="4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3"/>
      <c r="AE264" s="2"/>
      <c r="AF264" s="2"/>
      <c r="AG264" s="2"/>
      <c r="AH264" s="2"/>
      <c r="AI264" s="2"/>
      <c r="AJ264" s="2"/>
      <c r="AK264" s="2"/>
      <c r="AL264" s="2"/>
      <c r="AM264" s="2"/>
    </row>
    <row r="265" ht="12.75" customHeight="1">
      <c r="A265" s="4"/>
      <c r="B265" s="4"/>
      <c r="C265" s="4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3"/>
      <c r="AE265" s="2"/>
      <c r="AF265" s="2"/>
      <c r="AG265" s="2"/>
      <c r="AH265" s="2"/>
      <c r="AI265" s="2"/>
      <c r="AJ265" s="2"/>
      <c r="AK265" s="2"/>
      <c r="AL265" s="2"/>
      <c r="AM265" s="2"/>
    </row>
    <row r="266" ht="12.75" customHeight="1">
      <c r="A266" s="4"/>
      <c r="B266" s="4"/>
      <c r="C266" s="4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3"/>
      <c r="AE266" s="2"/>
      <c r="AF266" s="2"/>
      <c r="AG266" s="2"/>
      <c r="AH266" s="2"/>
      <c r="AI266" s="2"/>
      <c r="AJ266" s="2"/>
      <c r="AK266" s="2"/>
      <c r="AL266" s="2"/>
      <c r="AM266" s="2"/>
    </row>
    <row r="267" ht="12.75" customHeight="1">
      <c r="A267" s="4"/>
      <c r="B267" s="4"/>
      <c r="C267" s="4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3"/>
      <c r="AE267" s="2"/>
      <c r="AF267" s="2"/>
      <c r="AG267" s="2"/>
      <c r="AH267" s="2"/>
      <c r="AI267" s="2"/>
      <c r="AJ267" s="2"/>
      <c r="AK267" s="2"/>
      <c r="AL267" s="2"/>
      <c r="AM267" s="2"/>
    </row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1">
    <mergeCell ref="A1:M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3.71"/>
    <col customWidth="1" min="2" max="3" width="11.29"/>
    <col customWidth="1" hidden="1" min="4" max="8" width="3.0"/>
    <col customWidth="1" hidden="1" min="9" max="9" width="5.43"/>
    <col customWidth="1" min="10" max="10" width="4.71"/>
    <col customWidth="1" min="11" max="13" width="4.0"/>
    <col customWidth="1" min="14" max="14" width="5.43"/>
    <col customWidth="1" min="15" max="15" width="4.0"/>
    <col customWidth="1" min="16" max="16" width="7.86"/>
    <col customWidth="1" min="17" max="17" width="5.43"/>
    <col customWidth="1" min="18" max="20" width="7.86"/>
    <col customWidth="1" min="21" max="21" width="4.0"/>
    <col customWidth="1" min="22" max="22" width="7.57"/>
    <col customWidth="1" min="23" max="23" width="4.0"/>
    <col customWidth="1" hidden="1" min="24" max="25" width="4.0"/>
    <col customWidth="1" hidden="1" min="26" max="39" width="2.71"/>
    <col customWidth="1" min="40" max="40" width="20.14"/>
    <col customWidth="1" min="41" max="41" width="13.0"/>
    <col customWidth="1" min="42" max="45" width="10.71"/>
  </cols>
  <sheetData>
    <row r="1" ht="19.5" customHeight="1">
      <c r="A1" s="1" t="s">
        <v>84</v>
      </c>
      <c r="Q1" s="28"/>
      <c r="R1" s="28"/>
      <c r="S1" s="28"/>
      <c r="T1" s="28"/>
      <c r="U1" s="28"/>
      <c r="V1" s="28"/>
      <c r="W1" s="28"/>
      <c r="X1" s="28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30"/>
      <c r="AO1" s="30"/>
    </row>
    <row r="2" ht="19.5" customHeight="1">
      <c r="Q2" s="28"/>
      <c r="R2" s="28"/>
      <c r="S2" s="28"/>
      <c r="T2" s="28"/>
      <c r="U2" s="28"/>
      <c r="V2" s="28"/>
      <c r="W2" s="28"/>
      <c r="X2" s="28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30"/>
      <c r="AO2" s="30"/>
    </row>
    <row r="3" ht="19.5" customHeight="1">
      <c r="A3" s="31"/>
      <c r="B3" s="31"/>
      <c r="C3" s="31"/>
      <c r="D3" s="29"/>
      <c r="E3" s="29"/>
      <c r="F3" s="29"/>
      <c r="G3" s="29"/>
      <c r="H3" s="29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  <c r="AO3" s="30"/>
    </row>
    <row r="4" ht="18.75" customHeight="1">
      <c r="A4" s="31"/>
      <c r="B4" s="31"/>
      <c r="C4" s="31"/>
      <c r="D4" s="29"/>
      <c r="E4" s="29"/>
      <c r="F4" s="29"/>
      <c r="G4" s="29"/>
      <c r="H4" s="29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32"/>
      <c r="V4" s="28"/>
      <c r="W4" s="28"/>
      <c r="X4" s="28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30"/>
      <c r="AO4" s="30"/>
    </row>
    <row r="5" ht="52.5" customHeight="1">
      <c r="A5" s="5" t="s">
        <v>1</v>
      </c>
      <c r="B5" s="5" t="s">
        <v>2</v>
      </c>
      <c r="C5" s="5" t="s">
        <v>3</v>
      </c>
      <c r="D5" s="33"/>
      <c r="E5" s="33"/>
      <c r="F5" s="33"/>
      <c r="G5" s="33"/>
      <c r="H5" s="33"/>
      <c r="I5" s="33"/>
      <c r="J5" s="33">
        <v>44004.0</v>
      </c>
      <c r="K5" s="33">
        <v>44011.0</v>
      </c>
      <c r="L5" s="33">
        <v>44018.0</v>
      </c>
      <c r="M5" s="33">
        <v>44025.0</v>
      </c>
      <c r="N5" s="33">
        <v>44032.0</v>
      </c>
      <c r="O5" s="33">
        <v>44039.0</v>
      </c>
      <c r="P5" s="33">
        <v>44046.0</v>
      </c>
      <c r="Q5" s="33">
        <v>44053.0</v>
      </c>
      <c r="R5" s="33">
        <v>44060.0</v>
      </c>
      <c r="S5" s="33">
        <v>44067.0</v>
      </c>
      <c r="T5" s="33">
        <v>44074.0</v>
      </c>
      <c r="U5" s="33">
        <v>44081.0</v>
      </c>
      <c r="V5" s="33">
        <v>44088.0</v>
      </c>
      <c r="W5" s="33">
        <v>44095.0</v>
      </c>
      <c r="X5" s="33"/>
      <c r="Y5" s="33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5" t="s">
        <v>4</v>
      </c>
      <c r="AO5" s="35" t="s">
        <v>5</v>
      </c>
    </row>
    <row r="6" ht="12.75" customHeight="1">
      <c r="A6" s="9" t="s">
        <v>6</v>
      </c>
      <c r="B6" s="10" t="s">
        <v>7</v>
      </c>
      <c r="C6" s="11">
        <v>4.0</v>
      </c>
      <c r="D6" s="36"/>
      <c r="E6" s="36"/>
      <c r="F6" s="36"/>
      <c r="G6" s="36"/>
      <c r="H6" s="36"/>
      <c r="I6" s="37"/>
      <c r="J6" s="37"/>
      <c r="K6" s="37"/>
      <c r="L6" s="36"/>
      <c r="M6" s="36"/>
      <c r="N6" s="36"/>
      <c r="O6" s="36"/>
      <c r="P6" s="36"/>
      <c r="Q6" s="36"/>
      <c r="R6" s="36"/>
      <c r="S6" s="36"/>
      <c r="T6" s="36"/>
      <c r="U6" s="38"/>
      <c r="V6" s="38"/>
      <c r="W6" s="38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7">
        <f t="shared" ref="AN6:AN21" si="1">SUM(D6:AM6)</f>
        <v>0</v>
      </c>
      <c r="AO6" s="40">
        <f t="shared" ref="AO6:AO21" si="2">C6*AN6</f>
        <v>0</v>
      </c>
      <c r="AP6" s="41"/>
      <c r="AQ6" s="16"/>
      <c r="AR6" s="42"/>
    </row>
    <row r="7" ht="12.75" customHeight="1">
      <c r="A7" s="18" t="s">
        <v>8</v>
      </c>
      <c r="B7" s="10" t="s">
        <v>9</v>
      </c>
      <c r="C7" s="11">
        <v>3.0</v>
      </c>
      <c r="D7" s="36"/>
      <c r="E7" s="36"/>
      <c r="F7" s="36"/>
      <c r="G7" s="36"/>
      <c r="H7" s="36"/>
      <c r="I7" s="36"/>
      <c r="J7" s="36"/>
      <c r="K7" s="36"/>
      <c r="L7" s="37"/>
      <c r="M7" s="36"/>
      <c r="N7" s="37"/>
      <c r="O7" s="36"/>
      <c r="P7" s="36"/>
      <c r="Q7" s="37"/>
      <c r="R7" s="36"/>
      <c r="S7" s="36"/>
      <c r="T7" s="36"/>
      <c r="U7" s="38"/>
      <c r="V7" s="38"/>
      <c r="W7" s="38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7">
        <f t="shared" si="1"/>
        <v>0</v>
      </c>
      <c r="AO7" s="40">
        <f t="shared" si="2"/>
        <v>0</v>
      </c>
      <c r="AP7" s="41"/>
      <c r="AQ7" s="16"/>
      <c r="AR7" s="42"/>
    </row>
    <row r="8" ht="43.5" customHeight="1">
      <c r="A8" s="18" t="s">
        <v>10</v>
      </c>
      <c r="B8" s="10" t="s">
        <v>11</v>
      </c>
      <c r="C8" s="11">
        <v>5.75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  <c r="P8" s="37"/>
      <c r="Q8" s="36"/>
      <c r="R8" s="37"/>
      <c r="S8" s="37"/>
      <c r="T8" s="37"/>
      <c r="U8" s="38"/>
      <c r="V8" s="38"/>
      <c r="W8" s="38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37">
        <f t="shared" si="1"/>
        <v>0</v>
      </c>
      <c r="AO8" s="40">
        <f t="shared" si="2"/>
        <v>0</v>
      </c>
      <c r="AP8" s="41"/>
      <c r="AQ8" s="16"/>
      <c r="AR8" s="42"/>
    </row>
    <row r="9" ht="12.75" customHeight="1">
      <c r="A9" s="18" t="s">
        <v>12</v>
      </c>
      <c r="B9" s="10" t="s">
        <v>13</v>
      </c>
      <c r="C9" s="11">
        <v>2.5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44"/>
      <c r="V9" s="44"/>
      <c r="W9" s="38"/>
      <c r="X9" s="45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7">
        <f t="shared" si="1"/>
        <v>0</v>
      </c>
      <c r="AO9" s="40">
        <f t="shared" si="2"/>
        <v>0</v>
      </c>
      <c r="AP9" s="41"/>
      <c r="AQ9" s="16"/>
      <c r="AR9" s="42"/>
      <c r="AS9" s="17"/>
    </row>
    <row r="10" ht="12.75" customHeight="1">
      <c r="A10" s="18" t="s">
        <v>14</v>
      </c>
      <c r="B10" s="10" t="s">
        <v>15</v>
      </c>
      <c r="C10" s="11">
        <v>5.0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  <c r="P10" s="36"/>
      <c r="Q10" s="37"/>
      <c r="R10" s="36"/>
      <c r="S10" s="37"/>
      <c r="T10" s="37"/>
      <c r="U10" s="38"/>
      <c r="V10" s="38"/>
      <c r="W10" s="38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7">
        <f t="shared" si="1"/>
        <v>0</v>
      </c>
      <c r="AO10" s="40">
        <f t="shared" si="2"/>
        <v>0</v>
      </c>
      <c r="AP10" s="41"/>
      <c r="AQ10" s="16"/>
      <c r="AR10" s="42"/>
      <c r="AS10" s="17"/>
    </row>
    <row r="11" ht="12.75" customHeight="1">
      <c r="A11" s="18" t="s">
        <v>16</v>
      </c>
      <c r="B11" s="10" t="s">
        <v>15</v>
      </c>
      <c r="C11" s="11">
        <v>4.0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  <c r="O11" s="36"/>
      <c r="P11" s="36"/>
      <c r="Q11" s="36"/>
      <c r="R11" s="36"/>
      <c r="S11" s="36"/>
      <c r="T11" s="36"/>
      <c r="U11" s="44"/>
      <c r="V11" s="44"/>
      <c r="W11" s="44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7">
        <f t="shared" si="1"/>
        <v>0</v>
      </c>
      <c r="AO11" s="40">
        <f t="shared" si="2"/>
        <v>0</v>
      </c>
      <c r="AP11" s="41"/>
      <c r="AQ11" s="16"/>
      <c r="AR11" s="42"/>
      <c r="AS11" s="17"/>
    </row>
    <row r="12" ht="12.75" customHeight="1">
      <c r="A12" s="18" t="s">
        <v>17</v>
      </c>
      <c r="B12" s="10" t="s">
        <v>15</v>
      </c>
      <c r="C12" s="11">
        <v>8.0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/>
      <c r="R12" s="36"/>
      <c r="S12" s="36"/>
      <c r="T12" s="36"/>
      <c r="U12" s="38"/>
      <c r="V12" s="38"/>
      <c r="W12" s="38"/>
      <c r="X12" s="45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7">
        <f t="shared" si="1"/>
        <v>0</v>
      </c>
      <c r="AO12" s="40">
        <f t="shared" si="2"/>
        <v>0</v>
      </c>
      <c r="AP12" s="41"/>
      <c r="AQ12" s="16"/>
      <c r="AR12" s="42"/>
      <c r="AS12" s="17"/>
    </row>
    <row r="13" ht="25.5" customHeight="1">
      <c r="A13" s="18" t="s">
        <v>18</v>
      </c>
      <c r="B13" s="10" t="s">
        <v>19</v>
      </c>
      <c r="C13" s="11">
        <v>2.25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46"/>
      <c r="R13" s="46"/>
      <c r="S13" s="46"/>
      <c r="T13" s="46"/>
      <c r="U13" s="47"/>
      <c r="V13" s="47"/>
      <c r="W13" s="47"/>
      <c r="X13" s="20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7">
        <f t="shared" si="1"/>
        <v>0</v>
      </c>
      <c r="AO13" s="40">
        <f t="shared" si="2"/>
        <v>0</v>
      </c>
      <c r="AP13" s="41"/>
      <c r="AQ13" s="16"/>
      <c r="AR13" s="42"/>
      <c r="AS13" s="17"/>
    </row>
    <row r="14" ht="12.75" customHeight="1">
      <c r="A14" s="18" t="s">
        <v>20</v>
      </c>
      <c r="B14" s="10" t="s">
        <v>15</v>
      </c>
      <c r="C14" s="11">
        <v>6.0</v>
      </c>
      <c r="D14" s="36"/>
      <c r="E14" s="36"/>
      <c r="F14" s="36"/>
      <c r="G14" s="36"/>
      <c r="H14" s="36"/>
      <c r="I14" s="36"/>
      <c r="J14" s="36"/>
      <c r="K14" s="36"/>
      <c r="L14" s="46"/>
      <c r="M14" s="36"/>
      <c r="N14" s="36"/>
      <c r="O14" s="36"/>
      <c r="P14" s="36"/>
      <c r="Q14" s="36"/>
      <c r="R14" s="36"/>
      <c r="S14" s="36"/>
      <c r="T14" s="36"/>
      <c r="U14" s="44"/>
      <c r="V14" s="44"/>
      <c r="W14" s="44"/>
      <c r="X14" s="45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7">
        <f t="shared" si="1"/>
        <v>0</v>
      </c>
      <c r="AO14" s="40">
        <f t="shared" si="2"/>
        <v>0</v>
      </c>
      <c r="AP14" s="41"/>
      <c r="AQ14" s="16"/>
      <c r="AR14" s="42"/>
      <c r="AS14" s="17"/>
    </row>
    <row r="15" ht="12.75" customHeight="1">
      <c r="A15" s="18" t="s">
        <v>21</v>
      </c>
      <c r="B15" s="10" t="s">
        <v>15</v>
      </c>
      <c r="C15" s="11">
        <v>5.0</v>
      </c>
      <c r="D15" s="36"/>
      <c r="E15" s="36"/>
      <c r="F15" s="36"/>
      <c r="G15" s="36"/>
      <c r="H15" s="36"/>
      <c r="I15" s="36"/>
      <c r="J15" s="36"/>
      <c r="K15" s="37"/>
      <c r="L15" s="36"/>
      <c r="M15" s="37"/>
      <c r="N15" s="37"/>
      <c r="O15" s="37"/>
      <c r="P15" s="37"/>
      <c r="Q15" s="37"/>
      <c r="R15" s="37"/>
      <c r="S15" s="37"/>
      <c r="T15" s="37"/>
      <c r="U15" s="38"/>
      <c r="V15" s="38"/>
      <c r="W15" s="38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7">
        <f t="shared" si="1"/>
        <v>0</v>
      </c>
      <c r="AO15" s="40">
        <f t="shared" si="2"/>
        <v>0</v>
      </c>
      <c r="AP15" s="41"/>
      <c r="AQ15" s="16"/>
      <c r="AR15" s="42"/>
      <c r="AS15" s="17"/>
    </row>
    <row r="16" ht="12.75" customHeight="1">
      <c r="A16" s="18" t="s">
        <v>22</v>
      </c>
      <c r="B16" s="10" t="s">
        <v>9</v>
      </c>
      <c r="C16" s="11">
        <v>3.0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37">
        <f t="shared" si="1"/>
        <v>0</v>
      </c>
      <c r="AO16" s="40">
        <f t="shared" si="2"/>
        <v>0</v>
      </c>
      <c r="AP16" s="41"/>
      <c r="AQ16" s="16"/>
      <c r="AR16" s="42"/>
      <c r="AS16" s="17"/>
    </row>
    <row r="17" ht="12.75" customHeight="1">
      <c r="A17" s="18" t="s">
        <v>23</v>
      </c>
      <c r="B17" s="10" t="s">
        <v>9</v>
      </c>
      <c r="C17" s="11">
        <v>2.5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36"/>
      <c r="R17" s="36"/>
      <c r="S17" s="36"/>
      <c r="T17" s="36"/>
      <c r="U17" s="38"/>
      <c r="V17" s="38"/>
      <c r="W17" s="38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7">
        <f t="shared" si="1"/>
        <v>0</v>
      </c>
      <c r="AO17" s="40">
        <f t="shared" si="2"/>
        <v>0</v>
      </c>
      <c r="AP17" s="41"/>
      <c r="AQ17" s="16"/>
      <c r="AR17" s="42"/>
      <c r="AS17" s="17"/>
    </row>
    <row r="18" ht="12.75" customHeight="1">
      <c r="A18" s="18" t="s">
        <v>24</v>
      </c>
      <c r="B18" s="10" t="s">
        <v>25</v>
      </c>
      <c r="C18" s="11">
        <v>1.0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37">
        <f t="shared" si="1"/>
        <v>0</v>
      </c>
      <c r="AO18" s="40">
        <f t="shared" si="2"/>
        <v>0</v>
      </c>
      <c r="AP18" s="41"/>
      <c r="AQ18" s="16"/>
      <c r="AR18" s="42"/>
      <c r="AS18" s="17"/>
    </row>
    <row r="19" ht="25.5" customHeight="1">
      <c r="A19" s="18" t="s">
        <v>26</v>
      </c>
      <c r="B19" s="10" t="s">
        <v>25</v>
      </c>
      <c r="C19" s="11">
        <v>2.5</v>
      </c>
      <c r="D19" s="36"/>
      <c r="E19" s="36"/>
      <c r="F19" s="36"/>
      <c r="G19" s="36"/>
      <c r="H19" s="36"/>
      <c r="I19" s="37"/>
      <c r="J19" s="36"/>
      <c r="K19" s="36"/>
      <c r="L19" s="37"/>
      <c r="M19" s="36"/>
      <c r="N19" s="36"/>
      <c r="O19" s="36"/>
      <c r="P19" s="36"/>
      <c r="Q19" s="36"/>
      <c r="R19" s="36"/>
      <c r="S19" s="36"/>
      <c r="T19" s="36"/>
      <c r="U19" s="38"/>
      <c r="V19" s="38"/>
      <c r="W19" s="38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7">
        <f t="shared" si="1"/>
        <v>0</v>
      </c>
      <c r="AO19" s="40">
        <f t="shared" si="2"/>
        <v>0</v>
      </c>
      <c r="AP19" s="41"/>
      <c r="AQ19" s="16"/>
      <c r="AR19" s="42"/>
      <c r="AS19" s="17"/>
    </row>
    <row r="20" ht="12.75" customHeight="1">
      <c r="A20" s="18" t="s">
        <v>27</v>
      </c>
      <c r="B20" s="10" t="s">
        <v>28</v>
      </c>
      <c r="C20" s="11">
        <v>5.0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8"/>
      <c r="V20" s="38"/>
      <c r="W20" s="38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7">
        <f t="shared" si="1"/>
        <v>0</v>
      </c>
      <c r="AO20" s="40">
        <f t="shared" si="2"/>
        <v>0</v>
      </c>
      <c r="AP20" s="41"/>
      <c r="AQ20" s="16"/>
      <c r="AR20" s="42"/>
      <c r="AS20" s="17"/>
    </row>
    <row r="21" ht="12.75" customHeight="1">
      <c r="A21" s="18" t="s">
        <v>29</v>
      </c>
      <c r="B21" s="10" t="s">
        <v>9</v>
      </c>
      <c r="C21" s="11">
        <v>2.5</v>
      </c>
      <c r="D21" s="36"/>
      <c r="E21" s="36"/>
      <c r="F21" s="36"/>
      <c r="G21" s="36"/>
      <c r="H21" s="36"/>
      <c r="I21" s="36"/>
      <c r="J21" s="36"/>
      <c r="K21" s="36"/>
      <c r="L21" s="37"/>
      <c r="M21" s="37"/>
      <c r="N21" s="37"/>
      <c r="O21" s="37"/>
      <c r="P21" s="37"/>
      <c r="Q21" s="37"/>
      <c r="R21" s="37"/>
      <c r="S21" s="37"/>
      <c r="T21" s="37"/>
      <c r="U21" s="38"/>
      <c r="V21" s="38"/>
      <c r="W21" s="38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7">
        <f t="shared" si="1"/>
        <v>0</v>
      </c>
      <c r="AO21" s="40">
        <f t="shared" si="2"/>
        <v>0</v>
      </c>
      <c r="AP21" s="41"/>
      <c r="AQ21" s="16"/>
      <c r="AR21" s="42"/>
      <c r="AS21" s="17"/>
    </row>
    <row r="22" ht="12.75" customHeight="1">
      <c r="A22" s="18" t="s">
        <v>30</v>
      </c>
      <c r="B22" s="10" t="s">
        <v>25</v>
      </c>
      <c r="C22" s="11">
        <v>3.0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7"/>
      <c r="Q22" s="36"/>
      <c r="R22" s="36"/>
      <c r="S22" s="36"/>
      <c r="T22" s="36"/>
      <c r="U22" s="38"/>
      <c r="V22" s="38"/>
      <c r="W22" s="38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7"/>
      <c r="AO22" s="40"/>
      <c r="AP22" s="41"/>
      <c r="AQ22" s="16"/>
      <c r="AR22" s="42"/>
      <c r="AS22" s="17"/>
    </row>
    <row r="23" ht="12.75" customHeight="1">
      <c r="A23" s="18" t="s">
        <v>31</v>
      </c>
      <c r="B23" s="10" t="s">
        <v>15</v>
      </c>
      <c r="C23" s="11">
        <v>3.0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7"/>
      <c r="Q23" s="36"/>
      <c r="R23" s="36"/>
      <c r="S23" s="36"/>
      <c r="T23" s="36"/>
      <c r="U23" s="38"/>
      <c r="V23" s="38"/>
      <c r="W23" s="38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7">
        <f t="shared" ref="AN23:AN62" si="3">SUM(D23:AM23)</f>
        <v>0</v>
      </c>
      <c r="AO23" s="40">
        <f t="shared" ref="AO23:AO62" si="4">C23*AN23</f>
        <v>0</v>
      </c>
      <c r="AP23" s="41"/>
      <c r="AQ23" s="16"/>
      <c r="AR23" s="42"/>
      <c r="AS23" s="17"/>
    </row>
    <row r="24" ht="12.75" customHeight="1">
      <c r="A24" s="18" t="s">
        <v>32</v>
      </c>
      <c r="B24" s="10" t="s">
        <v>33</v>
      </c>
      <c r="C24" s="11">
        <v>2.5</v>
      </c>
      <c r="D24" s="36"/>
      <c r="E24" s="36"/>
      <c r="F24" s="36"/>
      <c r="G24" s="36"/>
      <c r="H24" s="36"/>
      <c r="I24" s="36"/>
      <c r="J24" s="36"/>
      <c r="K24" s="36"/>
      <c r="L24" s="37"/>
      <c r="M24" s="37"/>
      <c r="N24" s="37"/>
      <c r="O24" s="37"/>
      <c r="P24" s="37"/>
      <c r="Q24" s="37"/>
      <c r="R24" s="37"/>
      <c r="S24" s="37"/>
      <c r="T24" s="37"/>
      <c r="U24" s="38"/>
      <c r="V24" s="38"/>
      <c r="W24" s="38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7">
        <f t="shared" si="3"/>
        <v>0</v>
      </c>
      <c r="AO24" s="40">
        <f t="shared" si="4"/>
        <v>0</v>
      </c>
      <c r="AP24" s="41"/>
      <c r="AQ24" s="16"/>
      <c r="AR24" s="42"/>
      <c r="AS24" s="17"/>
    </row>
    <row r="25" ht="12.75" customHeight="1">
      <c r="A25" s="18" t="s">
        <v>34</v>
      </c>
      <c r="B25" s="10" t="s">
        <v>7</v>
      </c>
      <c r="C25" s="11">
        <v>2.5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  <c r="S25" s="36"/>
      <c r="T25" s="36"/>
      <c r="U25" s="38"/>
      <c r="V25" s="38"/>
      <c r="W25" s="38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7">
        <f t="shared" si="3"/>
        <v>0</v>
      </c>
      <c r="AO25" s="40">
        <f t="shared" si="4"/>
        <v>0</v>
      </c>
      <c r="AP25" s="41"/>
      <c r="AQ25" s="16"/>
      <c r="AR25" s="42"/>
      <c r="AS25" s="17"/>
    </row>
    <row r="26" ht="25.5" customHeight="1">
      <c r="A26" s="18" t="s">
        <v>35</v>
      </c>
      <c r="B26" s="10" t="s">
        <v>7</v>
      </c>
      <c r="C26" s="11">
        <v>4.0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6"/>
      <c r="Q26" s="36"/>
      <c r="R26" s="36"/>
      <c r="S26" s="36"/>
      <c r="T26" s="36"/>
      <c r="U26" s="38"/>
      <c r="V26" s="38"/>
      <c r="W26" s="38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7">
        <f t="shared" si="3"/>
        <v>0</v>
      </c>
      <c r="AO26" s="40">
        <f t="shared" si="4"/>
        <v>0</v>
      </c>
      <c r="AP26" s="41"/>
      <c r="AQ26" s="16"/>
      <c r="AR26" s="42"/>
      <c r="AS26" s="17"/>
    </row>
    <row r="27" ht="12.75" customHeight="1">
      <c r="A27" s="18" t="s">
        <v>36</v>
      </c>
      <c r="B27" s="10" t="s">
        <v>37</v>
      </c>
      <c r="C27" s="11">
        <v>2.5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  <c r="P27" s="37"/>
      <c r="Q27" s="37"/>
      <c r="R27" s="37"/>
      <c r="S27" s="37"/>
      <c r="T27" s="37"/>
      <c r="U27" s="44"/>
      <c r="V27" s="44"/>
      <c r="W27" s="44"/>
      <c r="X27" s="45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7">
        <f t="shared" si="3"/>
        <v>0</v>
      </c>
      <c r="AO27" s="40">
        <f t="shared" si="4"/>
        <v>0</v>
      </c>
      <c r="AP27" s="41"/>
      <c r="AQ27" s="16"/>
      <c r="AR27" s="42"/>
      <c r="AS27" s="17"/>
    </row>
    <row r="28" ht="12.75" customHeight="1">
      <c r="A28" s="18" t="s">
        <v>38</v>
      </c>
      <c r="B28" s="10" t="s">
        <v>37</v>
      </c>
      <c r="C28" s="11">
        <v>6.0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8"/>
      <c r="V28" s="38"/>
      <c r="W28" s="38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7">
        <f t="shared" si="3"/>
        <v>0</v>
      </c>
      <c r="AO28" s="40">
        <f t="shared" si="4"/>
        <v>0</v>
      </c>
      <c r="AP28" s="41"/>
      <c r="AQ28" s="16"/>
      <c r="AR28" s="42"/>
      <c r="AS28" s="17"/>
    </row>
    <row r="29" ht="12.75" customHeight="1">
      <c r="A29" s="18" t="s">
        <v>39</v>
      </c>
      <c r="B29" s="10" t="s">
        <v>9</v>
      </c>
      <c r="C29" s="11">
        <v>3.0</v>
      </c>
      <c r="D29" s="36"/>
      <c r="E29" s="36"/>
      <c r="F29" s="36"/>
      <c r="G29" s="36"/>
      <c r="H29" s="36"/>
      <c r="I29" s="36"/>
      <c r="J29" s="36"/>
      <c r="K29" s="36"/>
      <c r="L29" s="37"/>
      <c r="M29" s="37"/>
      <c r="N29" s="36"/>
      <c r="O29" s="36"/>
      <c r="P29" s="36"/>
      <c r="Q29" s="36"/>
      <c r="R29" s="36"/>
      <c r="S29" s="36"/>
      <c r="T29" s="36"/>
      <c r="U29" s="38"/>
      <c r="V29" s="38"/>
      <c r="W29" s="38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7">
        <f t="shared" si="3"/>
        <v>0</v>
      </c>
      <c r="AO29" s="40">
        <f t="shared" si="4"/>
        <v>0</v>
      </c>
      <c r="AP29" s="41"/>
      <c r="AQ29" s="16"/>
      <c r="AR29" s="42"/>
      <c r="AS29" s="17"/>
    </row>
    <row r="30" ht="12.75" customHeight="1">
      <c r="A30" s="18" t="s">
        <v>40</v>
      </c>
      <c r="B30" s="10" t="s">
        <v>15</v>
      </c>
      <c r="C30" s="11">
        <v>3.0</v>
      </c>
      <c r="D30" s="36"/>
      <c r="E30" s="36"/>
      <c r="F30" s="36"/>
      <c r="G30" s="36"/>
      <c r="H30" s="36"/>
      <c r="I30" s="36"/>
      <c r="J30" s="37"/>
      <c r="K30" s="36"/>
      <c r="L30" s="36"/>
      <c r="M30" s="37"/>
      <c r="N30" s="36"/>
      <c r="O30" s="37"/>
      <c r="P30" s="36"/>
      <c r="Q30" s="36"/>
      <c r="R30" s="36"/>
      <c r="S30" s="36"/>
      <c r="T30" s="36"/>
      <c r="U30" s="38"/>
      <c r="V30" s="38"/>
      <c r="W30" s="38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7">
        <f t="shared" si="3"/>
        <v>0</v>
      </c>
      <c r="AO30" s="40">
        <f t="shared" si="4"/>
        <v>0</v>
      </c>
      <c r="AP30" s="41"/>
      <c r="AQ30" s="16"/>
      <c r="AR30" s="42"/>
      <c r="AS30" s="17"/>
    </row>
    <row r="31" ht="12.75" customHeight="1">
      <c r="A31" s="18" t="s">
        <v>41</v>
      </c>
      <c r="B31" s="10" t="s">
        <v>42</v>
      </c>
      <c r="C31" s="11">
        <v>6.0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7"/>
      <c r="S31" s="37"/>
      <c r="T31" s="37"/>
      <c r="U31" s="44"/>
      <c r="V31" s="44"/>
      <c r="W31" s="38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7">
        <f t="shared" si="3"/>
        <v>0</v>
      </c>
      <c r="AO31" s="40">
        <f t="shared" si="4"/>
        <v>0</v>
      </c>
      <c r="AP31" s="41"/>
      <c r="AQ31" s="16"/>
      <c r="AR31" s="42"/>
      <c r="AS31" s="17"/>
    </row>
    <row r="32" ht="12.75" customHeight="1">
      <c r="A32" s="18" t="s">
        <v>43</v>
      </c>
      <c r="B32" s="10" t="s">
        <v>15</v>
      </c>
      <c r="C32" s="11">
        <v>3.5</v>
      </c>
      <c r="D32" s="36"/>
      <c r="E32" s="36"/>
      <c r="F32" s="36"/>
      <c r="G32" s="36"/>
      <c r="H32" s="36"/>
      <c r="I32" s="36"/>
      <c r="J32" s="37"/>
      <c r="K32" s="37"/>
      <c r="L32" s="36"/>
      <c r="M32" s="37"/>
      <c r="N32" s="36"/>
      <c r="O32" s="36"/>
      <c r="P32" s="36"/>
      <c r="Q32" s="37"/>
      <c r="R32" s="36"/>
      <c r="S32" s="36"/>
      <c r="T32" s="36"/>
      <c r="U32" s="38"/>
      <c r="V32" s="38"/>
      <c r="W32" s="38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7">
        <f t="shared" si="3"/>
        <v>0</v>
      </c>
      <c r="AO32" s="40">
        <f t="shared" si="4"/>
        <v>0</v>
      </c>
      <c r="AP32" s="41"/>
      <c r="AQ32" s="16"/>
      <c r="AR32" s="42"/>
      <c r="AS32" s="17"/>
    </row>
    <row r="33" ht="25.5" customHeight="1">
      <c r="A33" s="18" t="s">
        <v>44</v>
      </c>
      <c r="B33" s="10" t="s">
        <v>45</v>
      </c>
      <c r="C33" s="11">
        <v>2.5</v>
      </c>
      <c r="D33" s="36"/>
      <c r="E33" s="36"/>
      <c r="F33" s="36"/>
      <c r="G33" s="36"/>
      <c r="H33" s="36"/>
      <c r="I33" s="37"/>
      <c r="J33" s="36"/>
      <c r="K33" s="36"/>
      <c r="L33" s="37"/>
      <c r="M33" s="36"/>
      <c r="N33" s="36"/>
      <c r="O33" s="36"/>
      <c r="P33" s="36"/>
      <c r="Q33" s="36"/>
      <c r="R33" s="36"/>
      <c r="S33" s="36"/>
      <c r="T33" s="36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7">
        <f t="shared" si="3"/>
        <v>0</v>
      </c>
      <c r="AO33" s="40">
        <f t="shared" si="4"/>
        <v>0</v>
      </c>
      <c r="AP33" s="41"/>
      <c r="AQ33" s="16"/>
      <c r="AR33" s="42"/>
      <c r="AS33" s="17"/>
    </row>
    <row r="34" ht="12.75" customHeight="1">
      <c r="A34" s="18" t="s">
        <v>46</v>
      </c>
      <c r="B34" s="10" t="s">
        <v>25</v>
      </c>
      <c r="C34" s="11">
        <v>5.0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8"/>
      <c r="V34" s="38"/>
      <c r="W34" s="38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7">
        <f t="shared" si="3"/>
        <v>0</v>
      </c>
      <c r="AO34" s="40">
        <f t="shared" si="4"/>
        <v>0</v>
      </c>
      <c r="AP34" s="41"/>
      <c r="AQ34" s="16"/>
      <c r="AR34" s="42"/>
      <c r="AS34" s="17"/>
    </row>
    <row r="35" ht="12.75" customHeight="1">
      <c r="A35" s="18" t="s">
        <v>47</v>
      </c>
      <c r="B35" s="10" t="s">
        <v>48</v>
      </c>
      <c r="C35" s="11">
        <v>4.0</v>
      </c>
      <c r="D35" s="36"/>
      <c r="E35" s="36"/>
      <c r="F35" s="36"/>
      <c r="G35" s="36"/>
      <c r="H35" s="36"/>
      <c r="I35" s="36"/>
      <c r="J35" s="36"/>
      <c r="K35" s="37"/>
      <c r="L35" s="37"/>
      <c r="M35" s="37"/>
      <c r="N35" s="37"/>
      <c r="O35" s="36"/>
      <c r="P35" s="37"/>
      <c r="Q35" s="36"/>
      <c r="R35" s="36"/>
      <c r="S35" s="36"/>
      <c r="T35" s="36"/>
      <c r="U35" s="38"/>
      <c r="V35" s="38"/>
      <c r="W35" s="44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7">
        <f t="shared" si="3"/>
        <v>0</v>
      </c>
      <c r="AO35" s="40">
        <f t="shared" si="4"/>
        <v>0</v>
      </c>
      <c r="AP35" s="41"/>
      <c r="AQ35" s="16"/>
      <c r="AR35" s="42"/>
      <c r="AS35" s="17"/>
    </row>
    <row r="36" ht="12.75" customHeight="1">
      <c r="A36" s="18" t="s">
        <v>49</v>
      </c>
      <c r="B36" s="10" t="s">
        <v>9</v>
      </c>
      <c r="C36" s="11">
        <v>2.5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44"/>
      <c r="V36" s="44"/>
      <c r="W36" s="38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7">
        <f t="shared" si="3"/>
        <v>0</v>
      </c>
      <c r="AO36" s="40">
        <f t="shared" si="4"/>
        <v>0</v>
      </c>
      <c r="AP36" s="41"/>
      <c r="AQ36" s="16"/>
      <c r="AR36" s="42"/>
      <c r="AS36" s="17"/>
    </row>
    <row r="37" ht="12.75" customHeight="1">
      <c r="A37" s="18" t="s">
        <v>50</v>
      </c>
      <c r="B37" s="10" t="s">
        <v>13</v>
      </c>
      <c r="C37" s="11">
        <v>3.0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44"/>
      <c r="V37" s="44"/>
      <c r="W37" s="38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7">
        <f t="shared" si="3"/>
        <v>0</v>
      </c>
      <c r="AO37" s="40">
        <f t="shared" si="4"/>
        <v>0</v>
      </c>
      <c r="AP37" s="41"/>
      <c r="AQ37" s="16"/>
      <c r="AR37" s="42"/>
      <c r="AS37" s="17"/>
    </row>
    <row r="38" ht="12.75" customHeight="1">
      <c r="A38" s="18" t="s">
        <v>51</v>
      </c>
      <c r="B38" s="10" t="s">
        <v>9</v>
      </c>
      <c r="C38" s="11">
        <v>2.5</v>
      </c>
      <c r="D38" s="36"/>
      <c r="E38" s="36"/>
      <c r="F38" s="36"/>
      <c r="G38" s="36"/>
      <c r="H38" s="36"/>
      <c r="I38" s="36"/>
      <c r="J38" s="36"/>
      <c r="K38" s="37"/>
      <c r="L38" s="36"/>
      <c r="M38" s="37"/>
      <c r="N38" s="36"/>
      <c r="O38" s="37"/>
      <c r="P38" s="36"/>
      <c r="Q38" s="36"/>
      <c r="R38" s="36"/>
      <c r="S38" s="36"/>
      <c r="T38" s="36"/>
      <c r="U38" s="38"/>
      <c r="V38" s="38"/>
      <c r="W38" s="38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7">
        <f t="shared" si="3"/>
        <v>0</v>
      </c>
      <c r="AO38" s="40">
        <f t="shared" si="4"/>
        <v>0</v>
      </c>
      <c r="AP38" s="41"/>
      <c r="AQ38" s="16"/>
      <c r="AR38" s="42"/>
      <c r="AS38" s="17"/>
    </row>
    <row r="39" ht="12.75" customHeight="1">
      <c r="A39" s="18" t="s">
        <v>52</v>
      </c>
      <c r="B39" s="10" t="s">
        <v>53</v>
      </c>
      <c r="C39" s="11">
        <v>3.5</v>
      </c>
      <c r="D39" s="36"/>
      <c r="E39" s="36"/>
      <c r="F39" s="36"/>
      <c r="G39" s="36"/>
      <c r="H39" s="36"/>
      <c r="I39" s="37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8"/>
      <c r="V39" s="38"/>
      <c r="W39" s="38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7">
        <f t="shared" si="3"/>
        <v>0</v>
      </c>
      <c r="AO39" s="40">
        <f t="shared" si="4"/>
        <v>0</v>
      </c>
      <c r="AP39" s="41"/>
      <c r="AQ39" s="16"/>
      <c r="AR39" s="42"/>
      <c r="AS39" s="17"/>
    </row>
    <row r="40" ht="12.75" customHeight="1">
      <c r="A40" s="18" t="s">
        <v>54</v>
      </c>
      <c r="B40" s="10" t="s">
        <v>9</v>
      </c>
      <c r="C40" s="11">
        <v>2.5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7"/>
      <c r="U40" s="38"/>
      <c r="V40" s="38"/>
      <c r="W40" s="38"/>
      <c r="X40" s="45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7">
        <f t="shared" si="3"/>
        <v>0</v>
      </c>
      <c r="AO40" s="40">
        <f t="shared" si="4"/>
        <v>0</v>
      </c>
      <c r="AP40" s="41"/>
      <c r="AQ40" s="16"/>
      <c r="AR40" s="42"/>
      <c r="AS40" s="17"/>
    </row>
    <row r="41" ht="12.75" customHeight="1">
      <c r="A41" s="18" t="s">
        <v>55</v>
      </c>
      <c r="B41" s="10" t="s">
        <v>13</v>
      </c>
      <c r="C41" s="11">
        <v>3.5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8"/>
      <c r="V41" s="38"/>
      <c r="W41" s="38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7">
        <f t="shared" si="3"/>
        <v>0</v>
      </c>
      <c r="AO41" s="40">
        <f t="shared" si="4"/>
        <v>0</v>
      </c>
      <c r="AP41" s="41"/>
      <c r="AQ41" s="16"/>
      <c r="AR41" s="42"/>
      <c r="AS41" s="17"/>
    </row>
    <row r="42" ht="12.75" customHeight="1">
      <c r="A42" s="18" t="s">
        <v>56</v>
      </c>
      <c r="B42" s="10" t="s">
        <v>57</v>
      </c>
      <c r="C42" s="11">
        <v>4.0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8"/>
      <c r="V42" s="38"/>
      <c r="W42" s="38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7">
        <f t="shared" si="3"/>
        <v>0</v>
      </c>
      <c r="AO42" s="40">
        <f t="shared" si="4"/>
        <v>0</v>
      </c>
      <c r="AP42" s="41"/>
      <c r="AQ42" s="16"/>
      <c r="AR42" s="42"/>
      <c r="AS42" s="17"/>
    </row>
    <row r="43" ht="12.75" customHeight="1">
      <c r="A43" s="18" t="s">
        <v>58</v>
      </c>
      <c r="B43" s="10" t="s">
        <v>57</v>
      </c>
      <c r="C43" s="11">
        <v>5.0</v>
      </c>
      <c r="D43" s="36"/>
      <c r="E43" s="36"/>
      <c r="F43" s="36"/>
      <c r="G43" s="36"/>
      <c r="H43" s="36"/>
      <c r="I43" s="37"/>
      <c r="J43" s="37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8"/>
      <c r="V43" s="38"/>
      <c r="W43" s="38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7">
        <f t="shared" si="3"/>
        <v>0</v>
      </c>
      <c r="AO43" s="40">
        <f t="shared" si="4"/>
        <v>0</v>
      </c>
      <c r="AP43" s="48"/>
      <c r="AS43" s="17"/>
    </row>
    <row r="44" ht="12.75" customHeight="1">
      <c r="A44" s="18" t="s">
        <v>59</v>
      </c>
      <c r="B44" s="10" t="s">
        <v>25</v>
      </c>
      <c r="C44" s="11">
        <v>1.5</v>
      </c>
      <c r="D44" s="36"/>
      <c r="E44" s="36"/>
      <c r="F44" s="36"/>
      <c r="G44" s="36"/>
      <c r="H44" s="36"/>
      <c r="I44" s="36"/>
      <c r="J44" s="36"/>
      <c r="K44" s="37"/>
      <c r="L44" s="36"/>
      <c r="M44" s="37"/>
      <c r="N44" s="36"/>
      <c r="O44" s="36"/>
      <c r="P44" s="36"/>
      <c r="Q44" s="36"/>
      <c r="R44" s="36"/>
      <c r="S44" s="36"/>
      <c r="T44" s="36"/>
      <c r="U44" s="44"/>
      <c r="V44" s="44"/>
      <c r="W44" s="38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7">
        <f t="shared" si="3"/>
        <v>0</v>
      </c>
      <c r="AO44" s="40">
        <f t="shared" si="4"/>
        <v>0</v>
      </c>
      <c r="AP44" s="41"/>
      <c r="AQ44" s="16"/>
      <c r="AR44" s="42"/>
      <c r="AS44" s="17"/>
    </row>
    <row r="45" ht="12.75" customHeight="1">
      <c r="A45" s="18" t="s">
        <v>60</v>
      </c>
      <c r="B45" s="10" t="s">
        <v>25</v>
      </c>
      <c r="C45" s="11">
        <v>1.25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8"/>
      <c r="V45" s="38"/>
      <c r="W45" s="38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7">
        <f t="shared" si="3"/>
        <v>0</v>
      </c>
      <c r="AO45" s="40">
        <f t="shared" si="4"/>
        <v>0</v>
      </c>
      <c r="AP45" s="41"/>
      <c r="AQ45" s="16"/>
      <c r="AR45" s="42"/>
      <c r="AS45" s="17"/>
    </row>
    <row r="46" ht="12.75" customHeight="1">
      <c r="A46" s="18" t="s">
        <v>61</v>
      </c>
      <c r="B46" s="10" t="s">
        <v>13</v>
      </c>
      <c r="C46" s="11">
        <v>3.0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7"/>
      <c r="O46" s="37"/>
      <c r="P46" s="37"/>
      <c r="Q46" s="37"/>
      <c r="R46" s="37"/>
      <c r="S46" s="37"/>
      <c r="T46" s="36"/>
      <c r="U46" s="38"/>
      <c r="V46" s="38"/>
      <c r="W46" s="44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7">
        <f t="shared" si="3"/>
        <v>0</v>
      </c>
      <c r="AO46" s="40">
        <f t="shared" si="4"/>
        <v>0</v>
      </c>
      <c r="AP46" s="41"/>
      <c r="AQ46" s="16"/>
      <c r="AR46" s="42"/>
      <c r="AS46" s="17"/>
    </row>
    <row r="47" ht="12.75" customHeight="1">
      <c r="A47" s="18" t="s">
        <v>62</v>
      </c>
      <c r="B47" s="10" t="s">
        <v>25</v>
      </c>
      <c r="C47" s="11">
        <v>6.0</v>
      </c>
      <c r="D47" s="36"/>
      <c r="E47" s="36"/>
      <c r="F47" s="36"/>
      <c r="G47" s="36"/>
      <c r="H47" s="36"/>
      <c r="I47" s="36"/>
      <c r="J47" s="36"/>
      <c r="K47" s="37"/>
      <c r="L47" s="37"/>
      <c r="M47" s="37"/>
      <c r="N47" s="37"/>
      <c r="O47" s="36"/>
      <c r="P47" s="36"/>
      <c r="Q47" s="36"/>
      <c r="R47" s="36"/>
      <c r="S47" s="36"/>
      <c r="T47" s="36"/>
      <c r="U47" s="38"/>
      <c r="V47" s="38"/>
      <c r="W47" s="38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7">
        <f t="shared" si="3"/>
        <v>0</v>
      </c>
      <c r="AO47" s="40">
        <f t="shared" si="4"/>
        <v>0</v>
      </c>
      <c r="AP47" s="41"/>
      <c r="AQ47" s="16"/>
      <c r="AR47" s="42"/>
      <c r="AS47" s="17"/>
    </row>
    <row r="48" ht="12.75" customHeight="1">
      <c r="A48" s="18" t="s">
        <v>63</v>
      </c>
      <c r="B48" s="10" t="s">
        <v>64</v>
      </c>
      <c r="C48" s="11">
        <v>3.0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7"/>
      <c r="S48" s="37"/>
      <c r="T48" s="37"/>
      <c r="U48" s="44"/>
      <c r="V48" s="44"/>
      <c r="W48" s="44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7">
        <f t="shared" si="3"/>
        <v>0</v>
      </c>
      <c r="AO48" s="40">
        <f t="shared" si="4"/>
        <v>0</v>
      </c>
      <c r="AP48" s="41"/>
      <c r="AQ48" s="16"/>
      <c r="AR48" s="42"/>
      <c r="AS48" s="17"/>
    </row>
    <row r="49" ht="12.75" customHeight="1">
      <c r="A49" s="18" t="s">
        <v>65</v>
      </c>
      <c r="B49" s="10" t="s">
        <v>13</v>
      </c>
      <c r="C49" s="11">
        <v>5.0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7"/>
      <c r="U49" s="38"/>
      <c r="V49" s="38"/>
      <c r="W49" s="38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7">
        <f t="shared" si="3"/>
        <v>0</v>
      </c>
      <c r="AO49" s="40">
        <f t="shared" si="4"/>
        <v>0</v>
      </c>
      <c r="AP49" s="41"/>
      <c r="AQ49" s="16"/>
      <c r="AR49" s="42"/>
      <c r="AS49" s="17"/>
    </row>
    <row r="50" ht="12.75" customHeight="1">
      <c r="A50" s="18" t="s">
        <v>66</v>
      </c>
      <c r="B50" s="10" t="s">
        <v>9</v>
      </c>
      <c r="C50" s="11">
        <v>0.0</v>
      </c>
      <c r="D50" s="36"/>
      <c r="E50" s="36"/>
      <c r="F50" s="36"/>
      <c r="G50" s="36"/>
      <c r="H50" s="36"/>
      <c r="I50" s="36"/>
      <c r="J50" s="37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8"/>
      <c r="V50" s="38"/>
      <c r="W50" s="38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7">
        <f t="shared" si="3"/>
        <v>0</v>
      </c>
      <c r="AO50" s="40">
        <f t="shared" si="4"/>
        <v>0</v>
      </c>
      <c r="AP50" s="41"/>
      <c r="AQ50" s="16"/>
      <c r="AR50" s="42"/>
      <c r="AS50" s="17"/>
    </row>
    <row r="51" ht="12.75" customHeight="1">
      <c r="A51" s="18" t="s">
        <v>67</v>
      </c>
      <c r="B51" s="10" t="s">
        <v>9</v>
      </c>
      <c r="C51" s="11">
        <v>2.5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8"/>
      <c r="V51" s="38"/>
      <c r="W51" s="38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7">
        <f t="shared" si="3"/>
        <v>0</v>
      </c>
      <c r="AO51" s="40">
        <f t="shared" si="4"/>
        <v>0</v>
      </c>
      <c r="AP51" s="41"/>
      <c r="AQ51" s="16"/>
      <c r="AR51" s="42"/>
      <c r="AS51" s="17"/>
    </row>
    <row r="52" ht="12.75" customHeight="1">
      <c r="A52" s="18" t="s">
        <v>68</v>
      </c>
      <c r="B52" s="10" t="s">
        <v>7</v>
      </c>
      <c r="C52" s="11">
        <v>4.0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8"/>
      <c r="V52" s="38"/>
      <c r="W52" s="38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7">
        <f t="shared" si="3"/>
        <v>0</v>
      </c>
      <c r="AO52" s="40">
        <f t="shared" si="4"/>
        <v>0</v>
      </c>
      <c r="AP52" s="41"/>
      <c r="AQ52" s="16"/>
      <c r="AR52" s="42"/>
      <c r="AS52" s="17"/>
    </row>
    <row r="53" ht="12.75" customHeight="1">
      <c r="A53" s="18" t="s">
        <v>69</v>
      </c>
      <c r="B53" s="10" t="s">
        <v>25</v>
      </c>
      <c r="C53" s="11">
        <v>1.25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7"/>
      <c r="S53" s="37"/>
      <c r="T53" s="36"/>
      <c r="U53" s="38"/>
      <c r="V53" s="38"/>
      <c r="W53" s="38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7">
        <f t="shared" si="3"/>
        <v>0</v>
      </c>
      <c r="AO53" s="40">
        <f t="shared" si="4"/>
        <v>0</v>
      </c>
      <c r="AP53" s="41"/>
      <c r="AQ53" s="16"/>
      <c r="AR53" s="42"/>
      <c r="AS53" s="17"/>
    </row>
    <row r="54" ht="12.75" customHeight="1">
      <c r="A54" s="18" t="s">
        <v>70</v>
      </c>
      <c r="B54" s="10" t="s">
        <v>13</v>
      </c>
      <c r="C54" s="11">
        <v>2.0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7"/>
      <c r="Q54" s="37"/>
      <c r="R54" s="36"/>
      <c r="S54" s="36"/>
      <c r="T54" s="37"/>
      <c r="U54" s="44"/>
      <c r="V54" s="44"/>
      <c r="W54" s="38"/>
      <c r="X54" s="45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7">
        <f t="shared" si="3"/>
        <v>0</v>
      </c>
      <c r="AO54" s="40">
        <f t="shared" si="4"/>
        <v>0</v>
      </c>
      <c r="AP54" s="41"/>
      <c r="AQ54" s="16"/>
      <c r="AR54" s="42"/>
      <c r="AS54" s="17"/>
    </row>
    <row r="55" ht="12.75" customHeight="1">
      <c r="A55" s="18" t="s">
        <v>71</v>
      </c>
      <c r="B55" s="10" t="s">
        <v>37</v>
      </c>
      <c r="C55" s="11">
        <v>3.5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8"/>
      <c r="V55" s="38"/>
      <c r="W55" s="44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7">
        <f t="shared" si="3"/>
        <v>0</v>
      </c>
      <c r="AO55" s="40">
        <f t="shared" si="4"/>
        <v>0</v>
      </c>
      <c r="AP55" s="41"/>
      <c r="AQ55" s="16"/>
      <c r="AR55" s="42"/>
      <c r="AS55" s="17"/>
    </row>
    <row r="56" ht="12.75" customHeight="1">
      <c r="A56" s="18" t="s">
        <v>72</v>
      </c>
      <c r="B56" s="10" t="s">
        <v>9</v>
      </c>
      <c r="C56" s="11">
        <v>2.5</v>
      </c>
      <c r="D56" s="36"/>
      <c r="E56" s="36"/>
      <c r="F56" s="36"/>
      <c r="G56" s="36"/>
      <c r="H56" s="36"/>
      <c r="I56" s="37"/>
      <c r="J56" s="37"/>
      <c r="K56" s="37"/>
      <c r="L56" s="37"/>
      <c r="M56" s="36"/>
      <c r="N56" s="36"/>
      <c r="O56" s="36"/>
      <c r="P56" s="36"/>
      <c r="Q56" s="36"/>
      <c r="R56" s="36"/>
      <c r="S56" s="36"/>
      <c r="T56" s="36"/>
      <c r="U56" s="38"/>
      <c r="V56" s="38"/>
      <c r="W56" s="38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7">
        <f t="shared" si="3"/>
        <v>0</v>
      </c>
      <c r="AO56" s="40">
        <f t="shared" si="4"/>
        <v>0</v>
      </c>
      <c r="AP56" s="48"/>
      <c r="AS56" s="17"/>
    </row>
    <row r="57" ht="12.75" customHeight="1">
      <c r="A57" s="18" t="s">
        <v>73</v>
      </c>
      <c r="B57" s="10" t="s">
        <v>25</v>
      </c>
      <c r="C57" s="11">
        <v>1.5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8"/>
      <c r="V57" s="38"/>
      <c r="W57" s="38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7">
        <f t="shared" si="3"/>
        <v>0</v>
      </c>
      <c r="AO57" s="40">
        <f t="shared" si="4"/>
        <v>0</v>
      </c>
      <c r="AP57" s="41"/>
      <c r="AQ57" s="16"/>
      <c r="AR57" s="42"/>
      <c r="AS57" s="17"/>
    </row>
    <row r="58" ht="12.75" customHeight="1">
      <c r="A58" s="18" t="s">
        <v>74</v>
      </c>
      <c r="B58" s="10" t="s">
        <v>25</v>
      </c>
      <c r="C58" s="11">
        <v>2.0</v>
      </c>
      <c r="D58" s="36"/>
      <c r="E58" s="36"/>
      <c r="F58" s="36"/>
      <c r="G58" s="36"/>
      <c r="H58" s="36"/>
      <c r="I58" s="36"/>
      <c r="J58" s="36"/>
      <c r="K58" s="37"/>
      <c r="L58" s="36"/>
      <c r="M58" s="36"/>
      <c r="N58" s="36"/>
      <c r="O58" s="36"/>
      <c r="P58" s="36"/>
      <c r="Q58" s="36"/>
      <c r="R58" s="36"/>
      <c r="S58" s="36"/>
      <c r="T58" s="36"/>
      <c r="U58" s="38"/>
      <c r="V58" s="38"/>
      <c r="W58" s="38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7">
        <f t="shared" si="3"/>
        <v>0</v>
      </c>
      <c r="AO58" s="40">
        <f t="shared" si="4"/>
        <v>0</v>
      </c>
      <c r="AP58" s="41"/>
      <c r="AQ58" s="16"/>
      <c r="AR58" s="42"/>
      <c r="AS58" s="17"/>
    </row>
    <row r="59" ht="12.75" customHeight="1">
      <c r="A59" s="18" t="s">
        <v>75</v>
      </c>
      <c r="B59" s="10" t="s">
        <v>57</v>
      </c>
      <c r="C59" s="11">
        <v>4.0</v>
      </c>
      <c r="D59" s="36"/>
      <c r="E59" s="36"/>
      <c r="F59" s="36"/>
      <c r="G59" s="36"/>
      <c r="H59" s="36"/>
      <c r="I59" s="36"/>
      <c r="J59" s="37"/>
      <c r="K59" s="36"/>
      <c r="L59" s="37"/>
      <c r="M59" s="36"/>
      <c r="N59" s="37"/>
      <c r="O59" s="36"/>
      <c r="P59" s="36"/>
      <c r="Q59" s="37"/>
      <c r="R59" s="36"/>
      <c r="S59" s="36"/>
      <c r="T59" s="36"/>
      <c r="U59" s="44"/>
      <c r="V59" s="44"/>
      <c r="W59" s="44"/>
      <c r="X59" s="45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7">
        <f t="shared" si="3"/>
        <v>0</v>
      </c>
      <c r="AO59" s="40">
        <f t="shared" si="4"/>
        <v>0</v>
      </c>
      <c r="AP59" s="41"/>
      <c r="AQ59" s="16"/>
      <c r="AR59" s="42"/>
      <c r="AS59" s="17"/>
    </row>
    <row r="60" ht="12.75" customHeight="1">
      <c r="A60" s="18" t="s">
        <v>76</v>
      </c>
      <c r="B60" s="10" t="s">
        <v>57</v>
      </c>
      <c r="C60" s="11">
        <v>4.0</v>
      </c>
      <c r="D60" s="36"/>
      <c r="E60" s="36"/>
      <c r="F60" s="36"/>
      <c r="G60" s="36"/>
      <c r="H60" s="36"/>
      <c r="I60" s="36"/>
      <c r="J60" s="37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8"/>
      <c r="V60" s="38"/>
      <c r="W60" s="38"/>
      <c r="X60" s="45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7">
        <f t="shared" si="3"/>
        <v>0</v>
      </c>
      <c r="AO60" s="40">
        <f t="shared" si="4"/>
        <v>0</v>
      </c>
      <c r="AP60" s="41"/>
      <c r="AQ60" s="16"/>
      <c r="AR60" s="42"/>
      <c r="AS60" s="17"/>
    </row>
    <row r="61" ht="12.75" customHeight="1">
      <c r="A61" s="18" t="s">
        <v>77</v>
      </c>
      <c r="B61" s="10" t="s">
        <v>9</v>
      </c>
      <c r="C61" s="11">
        <v>4.0</v>
      </c>
      <c r="D61" s="36"/>
      <c r="E61" s="36"/>
      <c r="F61" s="36"/>
      <c r="G61" s="36"/>
      <c r="H61" s="36"/>
      <c r="I61" s="36"/>
      <c r="J61" s="36"/>
      <c r="K61" s="36"/>
      <c r="L61" s="37"/>
      <c r="M61" s="37"/>
      <c r="N61" s="37"/>
      <c r="O61" s="37"/>
      <c r="P61" s="37"/>
      <c r="Q61" s="37"/>
      <c r="R61" s="37"/>
      <c r="S61" s="37"/>
      <c r="T61" s="37"/>
      <c r="U61" s="38"/>
      <c r="V61" s="38"/>
      <c r="W61" s="44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7">
        <f t="shared" si="3"/>
        <v>0</v>
      </c>
      <c r="AO61" s="40">
        <f t="shared" si="4"/>
        <v>0</v>
      </c>
      <c r="AP61" s="41"/>
      <c r="AQ61" s="16"/>
      <c r="AR61" s="42"/>
      <c r="AS61" s="17"/>
    </row>
    <row r="62" ht="12.75" customHeight="1">
      <c r="A62" s="18" t="s">
        <v>78</v>
      </c>
      <c r="B62" s="10" t="s">
        <v>79</v>
      </c>
      <c r="C62" s="11">
        <v>6.0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8"/>
      <c r="V62" s="38"/>
      <c r="W62" s="44"/>
      <c r="X62" s="45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7">
        <f t="shared" si="3"/>
        <v>0</v>
      </c>
      <c r="AO62" s="40">
        <f t="shared" si="4"/>
        <v>0</v>
      </c>
      <c r="AP62" s="41"/>
      <c r="AQ62" s="16"/>
      <c r="AR62" s="42"/>
      <c r="AS62" s="17"/>
    </row>
    <row r="63" ht="12.75" customHeight="1">
      <c r="A63" s="22"/>
      <c r="B63" s="22"/>
      <c r="C63" s="2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36" t="s">
        <v>80</v>
      </c>
      <c r="AO63" s="40">
        <f>SUM(AO6:AO62)</f>
        <v>0</v>
      </c>
      <c r="AQ63" s="16"/>
      <c r="AR63" s="16"/>
      <c r="AS63" s="17"/>
    </row>
    <row r="64" ht="12.75" customHeight="1">
      <c r="A64" s="4"/>
      <c r="B64" s="4"/>
      <c r="C64" s="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ht="25.5" customHeight="1">
      <c r="A65" s="4"/>
      <c r="B65" s="4"/>
      <c r="C65" s="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12" t="s">
        <v>85</v>
      </c>
      <c r="AO65" s="15">
        <f>450*96</f>
        <v>43200</v>
      </c>
    </row>
    <row r="66" ht="12.75" customHeight="1">
      <c r="A66" s="4"/>
      <c r="B66" s="4"/>
      <c r="C66" s="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 t="s">
        <v>86</v>
      </c>
      <c r="AO66" s="49">
        <f>(AO65-AO63)/96</f>
        <v>450</v>
      </c>
    </row>
    <row r="67" ht="12.75" customHeight="1">
      <c r="A67" s="4"/>
      <c r="B67" s="4"/>
      <c r="C67" s="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12" t="s">
        <v>87</v>
      </c>
      <c r="AO67" s="50">
        <f>AO63/AO65-1</f>
        <v>-1</v>
      </c>
    </row>
    <row r="68" ht="12.75" customHeight="1">
      <c r="A68" s="4"/>
      <c r="B68" s="4"/>
      <c r="C68" s="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ht="12.75" customHeight="1">
      <c r="A69" s="4"/>
      <c r="B69" s="4"/>
      <c r="C69" s="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ht="12.75" customHeight="1">
      <c r="A70" s="4"/>
      <c r="B70" s="4"/>
      <c r="C70" s="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ht="12.75" customHeight="1">
      <c r="A71" s="4"/>
      <c r="B71" s="4"/>
      <c r="C71" s="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ht="12.75" customHeight="1">
      <c r="A72" s="4"/>
      <c r="B72" s="4"/>
      <c r="C72" s="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ht="12.75" customHeight="1">
      <c r="A73" s="4"/>
      <c r="B73" s="4"/>
      <c r="C73" s="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ht="12.75" customHeight="1">
      <c r="A74" s="4"/>
      <c r="B74" s="4"/>
      <c r="C74" s="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ht="12.75" customHeight="1">
      <c r="A75" s="4"/>
      <c r="B75" s="4"/>
      <c r="C75" s="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ht="12.75" customHeight="1">
      <c r="A76" s="4"/>
      <c r="B76" s="4"/>
      <c r="C76" s="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ht="12.75" customHeight="1">
      <c r="A77" s="4"/>
      <c r="B77" s="4"/>
      <c r="C77" s="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ht="12.75" customHeight="1">
      <c r="A78" s="4"/>
      <c r="B78" s="4"/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ht="12.75" customHeight="1">
      <c r="A79" s="4"/>
      <c r="B79" s="4"/>
      <c r="C79" s="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ht="12.75" customHeight="1">
      <c r="A80" s="4"/>
      <c r="B80" s="4"/>
      <c r="C80" s="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ht="12.75" customHeight="1">
      <c r="A81" s="4"/>
      <c r="B81" s="4"/>
      <c r="C81" s="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ht="12.75" customHeight="1">
      <c r="A82" s="4"/>
      <c r="B82" s="4"/>
      <c r="C82" s="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ht="12.75" customHeight="1">
      <c r="A83" s="4"/>
      <c r="B83" s="4"/>
      <c r="C83" s="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ht="12.75" customHeight="1">
      <c r="A84" s="4"/>
      <c r="B84" s="4"/>
      <c r="C84" s="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ht="12.75" customHeight="1">
      <c r="A85" s="4"/>
      <c r="B85" s="4"/>
      <c r="C85" s="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ht="12.75" customHeight="1">
      <c r="A86" s="4"/>
      <c r="B86" s="4"/>
      <c r="C86" s="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ht="12.75" customHeight="1">
      <c r="A87" s="4"/>
      <c r="B87" s="4"/>
      <c r="C87" s="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ht="12.75" customHeight="1">
      <c r="A88" s="4"/>
      <c r="B88" s="4"/>
      <c r="C88" s="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ht="12.75" customHeight="1">
      <c r="A89" s="4"/>
      <c r="B89" s="4"/>
      <c r="C89" s="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ht="12.75" customHeight="1">
      <c r="A90" s="4"/>
      <c r="B90" s="4"/>
      <c r="C90" s="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ht="12.75" customHeight="1">
      <c r="A91" s="4"/>
      <c r="B91" s="4"/>
      <c r="C91" s="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ht="12.75" customHeight="1">
      <c r="A92" s="4"/>
      <c r="B92" s="4"/>
      <c r="C92" s="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ht="12.75" customHeight="1">
      <c r="A93" s="4"/>
      <c r="B93" s="4"/>
      <c r="C93" s="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ht="12.75" customHeight="1">
      <c r="A94" s="4"/>
      <c r="B94" s="4"/>
      <c r="C94" s="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ht="12.75" customHeight="1">
      <c r="A95" s="4"/>
      <c r="B95" s="4"/>
      <c r="C95" s="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ht="12.75" customHeight="1">
      <c r="A96" s="4"/>
      <c r="B96" s="4"/>
      <c r="C96" s="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ht="12.75" customHeight="1">
      <c r="A97" s="4"/>
      <c r="B97" s="4"/>
      <c r="C97" s="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ht="12.75" customHeight="1">
      <c r="A98" s="4"/>
      <c r="B98" s="4"/>
      <c r="C98" s="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ht="12.75" customHeight="1">
      <c r="A99" s="4"/>
      <c r="B99" s="4"/>
      <c r="C99" s="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ht="12.75" customHeight="1">
      <c r="A100" s="4"/>
      <c r="B100" s="4"/>
      <c r="C100" s="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ht="12.75" customHeight="1">
      <c r="A101" s="4"/>
      <c r="B101" s="4"/>
      <c r="C101" s="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ht="12.75" customHeight="1">
      <c r="A102" s="4"/>
      <c r="B102" s="4"/>
      <c r="C102" s="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ht="12.75" customHeight="1">
      <c r="A103" s="4"/>
      <c r="B103" s="4"/>
      <c r="C103" s="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ht="12.75" customHeight="1">
      <c r="A104" s="4"/>
      <c r="B104" s="4"/>
      <c r="C104" s="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ht="12.75" customHeight="1">
      <c r="A105" s="4"/>
      <c r="B105" s="4"/>
      <c r="C105" s="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ht="12.75" customHeight="1">
      <c r="A106" s="4"/>
      <c r="B106" s="4"/>
      <c r="C106" s="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ht="12.75" customHeight="1">
      <c r="A107" s="4"/>
      <c r="B107" s="4"/>
      <c r="C107" s="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ht="12.75" customHeight="1">
      <c r="A108" s="4"/>
      <c r="B108" s="4"/>
      <c r="C108" s="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ht="12.75" customHeight="1">
      <c r="A109" s="4"/>
      <c r="B109" s="4"/>
      <c r="C109" s="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ht="12.75" customHeight="1">
      <c r="A110" s="4"/>
      <c r="B110" s="4"/>
      <c r="C110" s="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ht="12.75" customHeight="1">
      <c r="A111" s="4"/>
      <c r="B111" s="4"/>
      <c r="C111" s="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ht="12.75" customHeight="1">
      <c r="A112" s="4"/>
      <c r="B112" s="4"/>
      <c r="C112" s="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ht="12.75" customHeight="1">
      <c r="A113" s="4"/>
      <c r="B113" s="4"/>
      <c r="C113" s="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ht="12.75" customHeight="1">
      <c r="A114" s="4"/>
      <c r="B114" s="4"/>
      <c r="C114" s="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ht="12.75" customHeight="1">
      <c r="A115" s="4"/>
      <c r="B115" s="4"/>
      <c r="C115" s="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ht="12.75" customHeight="1">
      <c r="A116" s="4"/>
      <c r="B116" s="4"/>
      <c r="C116" s="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ht="12.75" customHeight="1">
      <c r="A117" s="4"/>
      <c r="B117" s="4"/>
      <c r="C117" s="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ht="12.75" customHeight="1">
      <c r="A118" s="4"/>
      <c r="B118" s="4"/>
      <c r="C118" s="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ht="12.75" customHeight="1">
      <c r="A119" s="4"/>
      <c r="B119" s="4"/>
      <c r="C119" s="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ht="12.75" customHeight="1">
      <c r="A120" s="4"/>
      <c r="B120" s="4"/>
      <c r="C120" s="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ht="12.75" customHeight="1">
      <c r="A121" s="4"/>
      <c r="B121" s="4"/>
      <c r="C121" s="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ht="12.75" customHeight="1">
      <c r="A122" s="4"/>
      <c r="B122" s="4"/>
      <c r="C122" s="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ht="12.75" customHeight="1">
      <c r="A123" s="4"/>
      <c r="B123" s="4"/>
      <c r="C123" s="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ht="12.75" customHeight="1">
      <c r="A124" s="4"/>
      <c r="B124" s="4"/>
      <c r="C124" s="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ht="12.75" customHeight="1">
      <c r="A125" s="4"/>
      <c r="B125" s="4"/>
      <c r="C125" s="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ht="12.75" customHeight="1">
      <c r="A126" s="4"/>
      <c r="B126" s="4"/>
      <c r="C126" s="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ht="12.75" customHeight="1">
      <c r="A127" s="4"/>
      <c r="B127" s="4"/>
      <c r="C127" s="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ht="12.75" customHeight="1">
      <c r="A128" s="4"/>
      <c r="B128" s="4"/>
      <c r="C128" s="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ht="12.75" customHeight="1">
      <c r="A129" s="4"/>
      <c r="B129" s="4"/>
      <c r="C129" s="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ht="12.75" customHeight="1">
      <c r="A130" s="4"/>
      <c r="B130" s="4"/>
      <c r="C130" s="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ht="12.75" customHeight="1">
      <c r="A131" s="4"/>
      <c r="B131" s="4"/>
      <c r="C131" s="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ht="12.75" customHeight="1">
      <c r="A132" s="4"/>
      <c r="B132" s="4"/>
      <c r="C132" s="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ht="12.75" customHeight="1">
      <c r="A133" s="4"/>
      <c r="B133" s="4"/>
      <c r="C133" s="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ht="12.75" customHeight="1">
      <c r="A134" s="4"/>
      <c r="B134" s="4"/>
      <c r="C134" s="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ht="12.75" customHeight="1">
      <c r="A135" s="4"/>
      <c r="B135" s="4"/>
      <c r="C135" s="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ht="12.75" customHeight="1">
      <c r="A136" s="4"/>
      <c r="B136" s="4"/>
      <c r="C136" s="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ht="12.75" customHeight="1">
      <c r="A137" s="4"/>
      <c r="B137" s="4"/>
      <c r="C137" s="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ht="12.75" customHeight="1">
      <c r="A138" s="4"/>
      <c r="B138" s="4"/>
      <c r="C138" s="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ht="12.75" customHeight="1">
      <c r="A139" s="4"/>
      <c r="B139" s="4"/>
      <c r="C139" s="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ht="12.75" customHeight="1">
      <c r="A140" s="4"/>
      <c r="B140" s="4"/>
      <c r="C140" s="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ht="12.75" customHeight="1">
      <c r="A141" s="4"/>
      <c r="B141" s="4"/>
      <c r="C141" s="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ht="12.75" customHeight="1">
      <c r="A142" s="4"/>
      <c r="B142" s="4"/>
      <c r="C142" s="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ht="12.75" customHeight="1">
      <c r="A143" s="4"/>
      <c r="B143" s="4"/>
      <c r="C143" s="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ht="12.75" customHeight="1">
      <c r="A144" s="4"/>
      <c r="B144" s="4"/>
      <c r="C144" s="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ht="12.75" customHeight="1">
      <c r="A145" s="4"/>
      <c r="B145" s="4"/>
      <c r="C145" s="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ht="12.75" customHeight="1">
      <c r="A146" s="4"/>
      <c r="B146" s="4"/>
      <c r="C146" s="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ht="12.75" customHeight="1">
      <c r="A147" s="4"/>
      <c r="B147" s="4"/>
      <c r="C147" s="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ht="12.75" customHeight="1">
      <c r="A148" s="4"/>
      <c r="B148" s="4"/>
      <c r="C148" s="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ht="12.75" customHeight="1">
      <c r="A149" s="4"/>
      <c r="B149" s="4"/>
      <c r="C149" s="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ht="12.75" customHeight="1">
      <c r="A150" s="4"/>
      <c r="B150" s="4"/>
      <c r="C150" s="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ht="12.75" customHeight="1">
      <c r="A151" s="4"/>
      <c r="B151" s="4"/>
      <c r="C151" s="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ht="12.75" customHeight="1">
      <c r="A152" s="4"/>
      <c r="B152" s="4"/>
      <c r="C152" s="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ht="12.75" customHeight="1">
      <c r="A153" s="4"/>
      <c r="B153" s="4"/>
      <c r="C153" s="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ht="12.75" customHeight="1">
      <c r="A154" s="4"/>
      <c r="B154" s="4"/>
      <c r="C154" s="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ht="12.75" customHeight="1">
      <c r="A155" s="4"/>
      <c r="B155" s="4"/>
      <c r="C155" s="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ht="12.75" customHeight="1">
      <c r="A156" s="4"/>
      <c r="B156" s="4"/>
      <c r="C156" s="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ht="12.75" customHeight="1">
      <c r="A157" s="4"/>
      <c r="B157" s="4"/>
      <c r="C157" s="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ht="12.75" customHeight="1">
      <c r="A158" s="4"/>
      <c r="B158" s="4"/>
      <c r="C158" s="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ht="12.75" customHeight="1">
      <c r="A159" s="4"/>
      <c r="B159" s="4"/>
      <c r="C159" s="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ht="12.75" customHeight="1">
      <c r="A160" s="4"/>
      <c r="B160" s="4"/>
      <c r="C160" s="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ht="12.75" customHeight="1">
      <c r="A161" s="4"/>
      <c r="B161" s="4"/>
      <c r="C161" s="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ht="12.75" customHeight="1">
      <c r="A162" s="4"/>
      <c r="B162" s="4"/>
      <c r="C162" s="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ht="12.75" customHeight="1">
      <c r="A163" s="4"/>
      <c r="B163" s="4"/>
      <c r="C163" s="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ht="12.75" customHeight="1">
      <c r="A164" s="4"/>
      <c r="B164" s="4"/>
      <c r="C164" s="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ht="12.75" customHeight="1">
      <c r="A165" s="4"/>
      <c r="B165" s="4"/>
      <c r="C165" s="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ht="12.75" customHeight="1">
      <c r="A166" s="4"/>
      <c r="B166" s="4"/>
      <c r="C166" s="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ht="12.75" customHeight="1">
      <c r="A167" s="4"/>
      <c r="B167" s="4"/>
      <c r="C167" s="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ht="12.75" customHeight="1">
      <c r="A168" s="4"/>
      <c r="B168" s="4"/>
      <c r="C168" s="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ht="12.75" customHeight="1">
      <c r="A169" s="4"/>
      <c r="B169" s="4"/>
      <c r="C169" s="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ht="12.75" customHeight="1">
      <c r="A170" s="4"/>
      <c r="B170" s="4"/>
      <c r="C170" s="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ht="12.75" customHeight="1">
      <c r="A171" s="4"/>
      <c r="B171" s="4"/>
      <c r="C171" s="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ht="12.75" customHeight="1">
      <c r="A172" s="4"/>
      <c r="B172" s="4"/>
      <c r="C172" s="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ht="12.75" customHeight="1">
      <c r="A173" s="4"/>
      <c r="B173" s="4"/>
      <c r="C173" s="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ht="12.75" customHeight="1">
      <c r="A174" s="4"/>
      <c r="B174" s="4"/>
      <c r="C174" s="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ht="12.75" customHeight="1">
      <c r="A175" s="4"/>
      <c r="B175" s="4"/>
      <c r="C175" s="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ht="12.75" customHeight="1">
      <c r="A176" s="4"/>
      <c r="B176" s="4"/>
      <c r="C176" s="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ht="12.75" customHeight="1">
      <c r="A177" s="4"/>
      <c r="B177" s="4"/>
      <c r="C177" s="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ht="12.75" customHeight="1">
      <c r="A178" s="4"/>
      <c r="B178" s="4"/>
      <c r="C178" s="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ht="12.75" customHeight="1">
      <c r="A179" s="4"/>
      <c r="B179" s="4"/>
      <c r="C179" s="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ht="12.75" customHeight="1">
      <c r="A180" s="4"/>
      <c r="B180" s="4"/>
      <c r="C180" s="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ht="12.75" customHeight="1">
      <c r="A181" s="4"/>
      <c r="B181" s="4"/>
      <c r="C181" s="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ht="12.75" customHeight="1">
      <c r="A182" s="4"/>
      <c r="B182" s="4"/>
      <c r="C182" s="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ht="12.75" customHeight="1">
      <c r="A183" s="4"/>
      <c r="B183" s="4"/>
      <c r="C183" s="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ht="12.75" customHeight="1">
      <c r="A184" s="4"/>
      <c r="B184" s="4"/>
      <c r="C184" s="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ht="12.75" customHeight="1">
      <c r="A185" s="4"/>
      <c r="B185" s="4"/>
      <c r="C185" s="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ht="12.75" customHeight="1">
      <c r="A186" s="4"/>
      <c r="B186" s="4"/>
      <c r="C186" s="4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ht="12.75" customHeight="1">
      <c r="A187" s="4"/>
      <c r="B187" s="4"/>
      <c r="C187" s="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ht="12.75" customHeight="1">
      <c r="A188" s="4"/>
      <c r="B188" s="4"/>
      <c r="C188" s="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ht="12.75" customHeight="1">
      <c r="A189" s="4"/>
      <c r="B189" s="4"/>
      <c r="C189" s="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ht="12.75" customHeight="1">
      <c r="A190" s="4"/>
      <c r="B190" s="4"/>
      <c r="C190" s="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ht="12.75" customHeight="1">
      <c r="A191" s="4"/>
      <c r="B191" s="4"/>
      <c r="C191" s="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ht="12.75" customHeight="1">
      <c r="A192" s="4"/>
      <c r="B192" s="4"/>
      <c r="C192" s="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ht="12.75" customHeight="1">
      <c r="A193" s="4"/>
      <c r="B193" s="4"/>
      <c r="C193" s="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ht="12.75" customHeight="1">
      <c r="A194" s="4"/>
      <c r="B194" s="4"/>
      <c r="C194" s="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ht="12.75" customHeight="1">
      <c r="A195" s="4"/>
      <c r="B195" s="4"/>
      <c r="C195" s="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ht="12.75" customHeight="1">
      <c r="A196" s="4"/>
      <c r="B196" s="4"/>
      <c r="C196" s="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ht="12.75" customHeight="1">
      <c r="A197" s="4"/>
      <c r="B197" s="4"/>
      <c r="C197" s="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ht="12.75" customHeight="1">
      <c r="A198" s="4"/>
      <c r="B198" s="4"/>
      <c r="C198" s="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ht="12.75" customHeight="1">
      <c r="A199" s="4"/>
      <c r="B199" s="4"/>
      <c r="C199" s="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ht="12.75" customHeight="1">
      <c r="A200" s="4"/>
      <c r="B200" s="4"/>
      <c r="C200" s="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ht="12.75" customHeight="1">
      <c r="A201" s="4"/>
      <c r="B201" s="4"/>
      <c r="C201" s="4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ht="12.75" customHeight="1">
      <c r="A202" s="4"/>
      <c r="B202" s="4"/>
      <c r="C202" s="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ht="12.75" customHeight="1">
      <c r="A203" s="4"/>
      <c r="B203" s="4"/>
      <c r="C203" s="4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ht="12.75" customHeight="1">
      <c r="A204" s="4"/>
      <c r="B204" s="4"/>
      <c r="C204" s="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ht="12.75" customHeight="1">
      <c r="A205" s="4"/>
      <c r="B205" s="4"/>
      <c r="C205" s="4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ht="12.75" customHeight="1">
      <c r="A206" s="4"/>
      <c r="B206" s="4"/>
      <c r="C206" s="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ht="12.75" customHeight="1">
      <c r="A207" s="4"/>
      <c r="B207" s="4"/>
      <c r="C207" s="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ht="12.75" customHeight="1">
      <c r="A208" s="4"/>
      <c r="B208" s="4"/>
      <c r="C208" s="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ht="12.75" customHeight="1">
      <c r="A209" s="4"/>
      <c r="B209" s="4"/>
      <c r="C209" s="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ht="12.75" customHeight="1">
      <c r="A210" s="4"/>
      <c r="B210" s="4"/>
      <c r="C210" s="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ht="12.75" customHeight="1">
      <c r="A211" s="4"/>
      <c r="B211" s="4"/>
      <c r="C211" s="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ht="12.75" customHeight="1">
      <c r="A212" s="4"/>
      <c r="B212" s="4"/>
      <c r="C212" s="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ht="12.75" customHeight="1">
      <c r="A213" s="4"/>
      <c r="B213" s="4"/>
      <c r="C213" s="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ht="12.75" customHeight="1">
      <c r="A214" s="4"/>
      <c r="B214" s="4"/>
      <c r="C214" s="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ht="12.75" customHeight="1">
      <c r="A215" s="4"/>
      <c r="B215" s="4"/>
      <c r="C215" s="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ht="12.75" customHeight="1">
      <c r="A216" s="4"/>
      <c r="B216" s="4"/>
      <c r="C216" s="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ht="12.75" customHeight="1">
      <c r="A217" s="4"/>
      <c r="B217" s="4"/>
      <c r="C217" s="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ht="12.75" customHeight="1">
      <c r="A218" s="4"/>
      <c r="B218" s="4"/>
      <c r="C218" s="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ht="12.75" customHeight="1">
      <c r="A219" s="4"/>
      <c r="B219" s="4"/>
      <c r="C219" s="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ht="12.75" customHeight="1">
      <c r="A220" s="4"/>
      <c r="B220" s="4"/>
      <c r="C220" s="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ht="12.75" customHeight="1">
      <c r="A221" s="4"/>
      <c r="B221" s="4"/>
      <c r="C221" s="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ht="12.75" customHeight="1">
      <c r="A222" s="4"/>
      <c r="B222" s="4"/>
      <c r="C222" s="4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ht="12.75" customHeight="1">
      <c r="A223" s="4"/>
      <c r="B223" s="4"/>
      <c r="C223" s="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ht="12.75" customHeight="1">
      <c r="A224" s="4"/>
      <c r="B224" s="4"/>
      <c r="C224" s="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ht="12.75" customHeight="1">
      <c r="A225" s="4"/>
      <c r="B225" s="4"/>
      <c r="C225" s="4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ht="12.75" customHeight="1">
      <c r="A226" s="4"/>
      <c r="B226" s="4"/>
      <c r="C226" s="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ht="12.75" customHeight="1">
      <c r="A227" s="4"/>
      <c r="B227" s="4"/>
      <c r="C227" s="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ht="12.75" customHeight="1">
      <c r="A228" s="4"/>
      <c r="B228" s="4"/>
      <c r="C228" s="4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ht="12.75" customHeight="1">
      <c r="A229" s="4"/>
      <c r="B229" s="4"/>
      <c r="C229" s="4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ht="12.75" customHeight="1">
      <c r="A230" s="4"/>
      <c r="B230" s="4"/>
      <c r="C230" s="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ht="12.75" customHeight="1">
      <c r="A231" s="4"/>
      <c r="B231" s="4"/>
      <c r="C231" s="4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ht="12.75" customHeight="1">
      <c r="A232" s="4"/>
      <c r="B232" s="4"/>
      <c r="C232" s="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ht="12.75" customHeight="1">
      <c r="A233" s="4"/>
      <c r="B233" s="4"/>
      <c r="C233" s="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ht="12.75" customHeight="1">
      <c r="A234" s="4"/>
      <c r="B234" s="4"/>
      <c r="C234" s="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ht="12.75" customHeight="1">
      <c r="A235" s="4"/>
      <c r="B235" s="4"/>
      <c r="C235" s="4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ht="12.75" customHeight="1">
      <c r="A236" s="4"/>
      <c r="B236" s="4"/>
      <c r="C236" s="4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ht="12.75" customHeight="1">
      <c r="A237" s="4"/>
      <c r="B237" s="4"/>
      <c r="C237" s="4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ht="12.75" customHeight="1">
      <c r="A238" s="4"/>
      <c r="B238" s="4"/>
      <c r="C238" s="4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ht="12.75" customHeight="1">
      <c r="A239" s="4"/>
      <c r="B239" s="4"/>
      <c r="C239" s="4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ht="12.75" customHeight="1">
      <c r="A240" s="4"/>
      <c r="B240" s="4"/>
      <c r="C240" s="4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ht="12.75" customHeight="1">
      <c r="A241" s="4"/>
      <c r="B241" s="4"/>
      <c r="C241" s="4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ht="12.75" customHeight="1">
      <c r="A242" s="4"/>
      <c r="B242" s="4"/>
      <c r="C242" s="4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ht="12.75" customHeight="1">
      <c r="A243" s="4"/>
      <c r="B243" s="4"/>
      <c r="C243" s="4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ht="12.75" customHeight="1">
      <c r="A244" s="4"/>
      <c r="B244" s="4"/>
      <c r="C244" s="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ht="12.75" customHeight="1">
      <c r="A245" s="4"/>
      <c r="B245" s="4"/>
      <c r="C245" s="4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ht="12.75" customHeight="1">
      <c r="A246" s="4"/>
      <c r="B246" s="4"/>
      <c r="C246" s="4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ht="12.75" customHeight="1">
      <c r="A247" s="4"/>
      <c r="B247" s="4"/>
      <c r="C247" s="4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ht="12.75" customHeight="1">
      <c r="A248" s="4"/>
      <c r="B248" s="4"/>
      <c r="C248" s="4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ht="12.75" customHeight="1">
      <c r="A249" s="4"/>
      <c r="B249" s="4"/>
      <c r="C249" s="4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ht="12.75" customHeight="1">
      <c r="A250" s="4"/>
      <c r="B250" s="4"/>
      <c r="C250" s="4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ht="12.75" customHeight="1">
      <c r="A251" s="4"/>
      <c r="B251" s="4"/>
      <c r="C251" s="4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ht="12.75" customHeight="1">
      <c r="A252" s="4"/>
      <c r="B252" s="4"/>
      <c r="C252" s="4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ht="12.75" customHeight="1">
      <c r="A253" s="4"/>
      <c r="B253" s="4"/>
      <c r="C253" s="4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ht="12.75" customHeight="1">
      <c r="A254" s="4"/>
      <c r="B254" s="4"/>
      <c r="C254" s="4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ht="12.75" customHeight="1">
      <c r="A255" s="4"/>
      <c r="B255" s="4"/>
      <c r="C255" s="4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ht="12.75" customHeight="1">
      <c r="A256" s="4"/>
      <c r="B256" s="4"/>
      <c r="C256" s="4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ht="12.75" customHeight="1">
      <c r="A257" s="4"/>
      <c r="B257" s="4"/>
      <c r="C257" s="4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ht="12.75" customHeight="1">
      <c r="A258" s="4"/>
      <c r="B258" s="4"/>
      <c r="C258" s="4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ht="12.75" customHeight="1">
      <c r="A259" s="4"/>
      <c r="B259" s="4"/>
      <c r="C259" s="4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ht="12.75" customHeight="1">
      <c r="A260" s="4"/>
      <c r="B260" s="4"/>
      <c r="C260" s="4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ht="12.75" customHeight="1">
      <c r="A261" s="4"/>
      <c r="B261" s="4"/>
      <c r="C261" s="4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ht="12.75" customHeight="1">
      <c r="A262" s="4"/>
      <c r="B262" s="4"/>
      <c r="C262" s="4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ht="12.75" customHeight="1">
      <c r="A263" s="4"/>
      <c r="B263" s="4"/>
      <c r="C263" s="4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ht="12.75" customHeight="1">
      <c r="A264" s="4"/>
      <c r="B264" s="4"/>
      <c r="C264" s="4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ht="12.75" customHeight="1">
      <c r="A265" s="4"/>
      <c r="B265" s="4"/>
      <c r="C265" s="4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ht="12.75" customHeight="1">
      <c r="A266" s="4"/>
      <c r="B266" s="4"/>
      <c r="C266" s="4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ht="12.75" customHeight="1">
      <c r="A267" s="4"/>
      <c r="B267" s="4"/>
      <c r="C267" s="4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1">
    <mergeCell ref="A1:P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8.0"/>
    <col customWidth="1" min="2" max="3" width="10.0"/>
    <col customWidth="1" hidden="1" min="4" max="9" width="3.0"/>
    <col customWidth="1" hidden="1" min="10" max="12" width="4.0"/>
    <col customWidth="1" hidden="1" min="13" max="13" width="3.0"/>
    <col customWidth="1" hidden="1" min="14" max="15" width="4.0"/>
    <col customWidth="1" hidden="1" min="16" max="16" width="3.0"/>
    <col customWidth="1" hidden="1" min="17" max="17" width="4.0"/>
    <col customWidth="1" hidden="1" min="18" max="22" width="3.0"/>
    <col customWidth="1" hidden="1" min="23" max="25" width="4.0"/>
    <col customWidth="1" hidden="1" min="26" max="26" width="2.71"/>
    <col customWidth="1" min="27" max="27" width="4.71"/>
    <col customWidth="1" min="28" max="28" width="4.0"/>
    <col customWidth="1" min="29" max="29" width="5.0"/>
    <col customWidth="1" min="30" max="32" width="6.86"/>
    <col customWidth="1" hidden="1" min="33" max="33" width="4.14"/>
    <col customWidth="1" hidden="1" min="34" max="34" width="2.71"/>
    <col customWidth="1" hidden="1" min="35" max="35" width="5.43"/>
    <col customWidth="1" hidden="1" min="36" max="36" width="5.0"/>
    <col customWidth="1" hidden="1" min="37" max="37" width="2.71"/>
    <col customWidth="1" hidden="1" min="38" max="39" width="19.71"/>
    <col customWidth="1" min="40" max="40" width="19.71"/>
    <col customWidth="1" min="41" max="41" width="15.57"/>
    <col customWidth="1" min="42" max="45" width="10.71"/>
  </cols>
  <sheetData>
    <row r="1" ht="36.75" customHeight="1">
      <c r="A1" s="1" t="s">
        <v>88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2"/>
      <c r="AF1" s="2"/>
      <c r="AG1" s="2"/>
      <c r="AH1" s="2"/>
      <c r="AI1" s="2"/>
      <c r="AJ1" s="2"/>
      <c r="AK1" s="2"/>
    </row>
    <row r="2" ht="12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2"/>
      <c r="AF2" s="2"/>
      <c r="AG2" s="2"/>
      <c r="AH2" s="2"/>
      <c r="AI2" s="2"/>
      <c r="AJ2" s="2"/>
      <c r="AK2" s="2"/>
    </row>
    <row r="3" ht="12.7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  <c r="AE3" s="2"/>
      <c r="AF3" s="2"/>
      <c r="AG3" s="2"/>
      <c r="AH3" s="2"/>
      <c r="AI3" s="2"/>
      <c r="AJ3" s="2"/>
      <c r="AK3" s="2"/>
    </row>
    <row r="4" ht="12.75" customHeight="1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2"/>
      <c r="AI4" s="2"/>
      <c r="AJ4" s="2"/>
      <c r="AK4" s="2"/>
    </row>
    <row r="5" ht="43.5" customHeight="1">
      <c r="A5" s="5" t="s">
        <v>1</v>
      </c>
      <c r="B5" s="5" t="s">
        <v>2</v>
      </c>
      <c r="C5" s="5" t="s">
        <v>3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>
        <v>44102.0</v>
      </c>
      <c r="AB5" s="6">
        <v>44116.0</v>
      </c>
      <c r="AC5" s="6">
        <v>44130.0</v>
      </c>
      <c r="AD5" s="6">
        <v>44144.0</v>
      </c>
      <c r="AE5" s="6">
        <v>44158.0</v>
      </c>
      <c r="AF5" s="6">
        <v>44172.0</v>
      </c>
      <c r="AG5" s="6"/>
      <c r="AH5" s="6"/>
      <c r="AI5" s="6"/>
      <c r="AJ5" s="6"/>
      <c r="AK5" s="6"/>
      <c r="AL5" s="8"/>
      <c r="AM5" s="8"/>
      <c r="AN5" s="8" t="s">
        <v>4</v>
      </c>
      <c r="AO5" s="8" t="s">
        <v>5</v>
      </c>
    </row>
    <row r="6" ht="12.75" customHeight="1">
      <c r="A6" s="9" t="s">
        <v>6</v>
      </c>
      <c r="B6" s="10" t="s">
        <v>7</v>
      </c>
      <c r="C6" s="11">
        <v>4.0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/>
      <c r="AE6" s="13"/>
      <c r="AF6" s="13"/>
      <c r="AG6" s="12"/>
      <c r="AH6" s="12"/>
      <c r="AI6" s="12"/>
      <c r="AJ6" s="12"/>
      <c r="AK6" s="12"/>
      <c r="AL6" s="14"/>
      <c r="AM6" s="14"/>
      <c r="AN6" s="14">
        <f t="shared" ref="AN6:AN21" si="1">SUM(D6:AM6)</f>
        <v>0</v>
      </c>
      <c r="AO6" s="15">
        <f t="shared" ref="AO6:AO21" si="2">C6*AN6</f>
        <v>0</v>
      </c>
      <c r="AP6" s="16"/>
      <c r="AQ6" s="16"/>
      <c r="AR6" s="16"/>
      <c r="AS6" s="17"/>
    </row>
    <row r="7" ht="12.75" customHeight="1">
      <c r="A7" s="18" t="s">
        <v>8</v>
      </c>
      <c r="B7" s="10" t="s">
        <v>9</v>
      </c>
      <c r="C7" s="11">
        <v>3.0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3"/>
      <c r="AE7" s="13"/>
      <c r="AF7" s="13"/>
      <c r="AG7" s="12"/>
      <c r="AH7" s="12"/>
      <c r="AI7" s="12"/>
      <c r="AJ7" s="12"/>
      <c r="AK7" s="12"/>
      <c r="AL7" s="14"/>
      <c r="AM7" s="14"/>
      <c r="AN7" s="14">
        <f t="shared" si="1"/>
        <v>0</v>
      </c>
      <c r="AO7" s="15">
        <f t="shared" si="2"/>
        <v>0</v>
      </c>
      <c r="AP7" s="16"/>
      <c r="AQ7" s="16"/>
      <c r="AR7" s="16"/>
      <c r="AS7" s="17"/>
    </row>
    <row r="8" ht="12.75" customHeight="1">
      <c r="A8" s="18" t="s">
        <v>10</v>
      </c>
      <c r="B8" s="10" t="s">
        <v>11</v>
      </c>
      <c r="C8" s="11">
        <v>5.75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3"/>
      <c r="AE8" s="13"/>
      <c r="AF8" s="13"/>
      <c r="AG8" s="12"/>
      <c r="AH8" s="12"/>
      <c r="AI8" s="12"/>
      <c r="AJ8" s="12"/>
      <c r="AK8" s="12"/>
      <c r="AL8" s="14"/>
      <c r="AM8" s="14"/>
      <c r="AN8" s="14">
        <f t="shared" si="1"/>
        <v>0</v>
      </c>
      <c r="AO8" s="15">
        <f t="shared" si="2"/>
        <v>0</v>
      </c>
      <c r="AP8" s="16"/>
      <c r="AQ8" s="16"/>
      <c r="AR8" s="16"/>
      <c r="AS8" s="17"/>
    </row>
    <row r="9" ht="12.75" customHeight="1">
      <c r="A9" s="18" t="s">
        <v>12</v>
      </c>
      <c r="B9" s="10" t="s">
        <v>13</v>
      </c>
      <c r="C9" s="11">
        <v>2.5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3"/>
      <c r="AE9" s="19"/>
      <c r="AF9" s="13"/>
      <c r="AG9" s="12"/>
      <c r="AH9" s="12"/>
      <c r="AI9" s="12"/>
      <c r="AJ9" s="12"/>
      <c r="AK9" s="12"/>
      <c r="AL9" s="14"/>
      <c r="AM9" s="14"/>
      <c r="AN9" s="14">
        <f t="shared" si="1"/>
        <v>0</v>
      </c>
      <c r="AO9" s="15">
        <f t="shared" si="2"/>
        <v>0</v>
      </c>
      <c r="AP9" s="16"/>
      <c r="AQ9" s="16"/>
      <c r="AR9" s="16"/>
      <c r="AS9" s="17"/>
    </row>
    <row r="10" ht="25.5" customHeight="1">
      <c r="A10" s="18" t="s">
        <v>14</v>
      </c>
      <c r="B10" s="10" t="s">
        <v>15</v>
      </c>
      <c r="C10" s="11">
        <v>5.0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14">
        <f t="shared" si="1"/>
        <v>0</v>
      </c>
      <c r="AO10" s="15">
        <f t="shared" si="2"/>
        <v>0</v>
      </c>
      <c r="AP10" s="16"/>
      <c r="AQ10" s="16"/>
      <c r="AR10" s="16"/>
      <c r="AS10" s="17"/>
    </row>
    <row r="11" ht="12.75" customHeight="1">
      <c r="A11" s="18" t="s">
        <v>16</v>
      </c>
      <c r="B11" s="10" t="s">
        <v>15</v>
      </c>
      <c r="C11" s="11">
        <v>4.0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  <c r="AE11" s="13"/>
      <c r="AF11" s="13"/>
      <c r="AG11" s="12"/>
      <c r="AH11" s="12"/>
      <c r="AI11" s="12"/>
      <c r="AJ11" s="12"/>
      <c r="AK11" s="12"/>
      <c r="AL11" s="14"/>
      <c r="AM11" s="14"/>
      <c r="AN11" s="14">
        <f t="shared" si="1"/>
        <v>0</v>
      </c>
      <c r="AO11" s="15">
        <f t="shared" si="2"/>
        <v>0</v>
      </c>
      <c r="AP11" s="16"/>
      <c r="AQ11" s="16"/>
      <c r="AR11" s="16"/>
      <c r="AS11" s="17"/>
    </row>
    <row r="12" ht="12.75" customHeight="1">
      <c r="A12" s="18" t="s">
        <v>17</v>
      </c>
      <c r="B12" s="10" t="s">
        <v>15</v>
      </c>
      <c r="C12" s="11">
        <v>8.0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3"/>
      <c r="AE12" s="13"/>
      <c r="AF12" s="13"/>
      <c r="AG12" s="12"/>
      <c r="AH12" s="12"/>
      <c r="AI12" s="12"/>
      <c r="AJ12" s="12"/>
      <c r="AK12" s="12"/>
      <c r="AL12" s="14"/>
      <c r="AM12" s="14"/>
      <c r="AN12" s="14">
        <f t="shared" si="1"/>
        <v>0</v>
      </c>
      <c r="AO12" s="15">
        <f t="shared" si="2"/>
        <v>0</v>
      </c>
      <c r="AP12" s="16"/>
      <c r="AQ12" s="16"/>
      <c r="AR12" s="16"/>
      <c r="AS12" s="17"/>
    </row>
    <row r="13" ht="12.75" customHeight="1">
      <c r="A13" s="18" t="s">
        <v>18</v>
      </c>
      <c r="B13" s="10" t="s">
        <v>19</v>
      </c>
      <c r="C13" s="11">
        <v>2.25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3"/>
      <c r="AE13" s="13"/>
      <c r="AF13" s="19"/>
      <c r="AG13" s="12"/>
      <c r="AH13" s="12"/>
      <c r="AI13" s="12"/>
      <c r="AJ13" s="12"/>
      <c r="AK13" s="12"/>
      <c r="AL13" s="14"/>
      <c r="AM13" s="14"/>
      <c r="AN13" s="14">
        <f t="shared" si="1"/>
        <v>0</v>
      </c>
      <c r="AO13" s="15">
        <f t="shared" si="2"/>
        <v>0</v>
      </c>
      <c r="AP13" s="16"/>
      <c r="AQ13" s="16"/>
      <c r="AR13" s="16"/>
      <c r="AS13" s="17"/>
    </row>
    <row r="14" ht="12.75" customHeight="1">
      <c r="A14" s="18" t="s">
        <v>20</v>
      </c>
      <c r="B14" s="10" t="s">
        <v>15</v>
      </c>
      <c r="C14" s="11">
        <v>6.0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9"/>
      <c r="AE14" s="19"/>
      <c r="AF14" s="13"/>
      <c r="AG14" s="12"/>
      <c r="AH14" s="12"/>
      <c r="AI14" s="12"/>
      <c r="AJ14" s="12"/>
      <c r="AK14" s="12"/>
      <c r="AL14" s="14"/>
      <c r="AM14" s="14"/>
      <c r="AN14" s="14">
        <f t="shared" si="1"/>
        <v>0</v>
      </c>
      <c r="AO14" s="15">
        <f t="shared" si="2"/>
        <v>0</v>
      </c>
      <c r="AP14" s="16"/>
      <c r="AQ14" s="16"/>
      <c r="AR14" s="16"/>
      <c r="AS14" s="17"/>
    </row>
    <row r="15" ht="25.5" customHeight="1">
      <c r="A15" s="18" t="s">
        <v>21</v>
      </c>
      <c r="B15" s="10" t="s">
        <v>15</v>
      </c>
      <c r="C15" s="11">
        <v>5.0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14">
        <f t="shared" si="1"/>
        <v>0</v>
      </c>
      <c r="AO15" s="15">
        <f t="shared" si="2"/>
        <v>0</v>
      </c>
      <c r="AP15" s="16"/>
      <c r="AQ15" s="16"/>
      <c r="AR15" s="16"/>
      <c r="AS15" s="17"/>
    </row>
    <row r="16" ht="12.75" customHeight="1">
      <c r="A16" s="18" t="s">
        <v>22</v>
      </c>
      <c r="B16" s="10" t="s">
        <v>9</v>
      </c>
      <c r="C16" s="11">
        <v>3.0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14">
        <f t="shared" si="1"/>
        <v>0</v>
      </c>
      <c r="AO16" s="15">
        <f t="shared" si="2"/>
        <v>0</v>
      </c>
      <c r="AP16" s="16"/>
      <c r="AQ16" s="16"/>
      <c r="AR16" s="16"/>
      <c r="AS16" s="17"/>
    </row>
    <row r="17" ht="12.75" customHeight="1">
      <c r="A17" s="18" t="s">
        <v>23</v>
      </c>
      <c r="B17" s="10" t="s">
        <v>9</v>
      </c>
      <c r="C17" s="11">
        <v>2.5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20"/>
      <c r="AB17" s="12"/>
      <c r="AC17" s="12"/>
      <c r="AD17" s="13"/>
      <c r="AE17" s="13"/>
      <c r="AF17" s="13"/>
      <c r="AG17" s="12"/>
      <c r="AH17" s="12"/>
      <c r="AI17" s="12"/>
      <c r="AJ17" s="12"/>
      <c r="AK17" s="12"/>
      <c r="AL17" s="14"/>
      <c r="AM17" s="14"/>
      <c r="AN17" s="14">
        <f t="shared" si="1"/>
        <v>0</v>
      </c>
      <c r="AO17" s="15">
        <f t="shared" si="2"/>
        <v>0</v>
      </c>
      <c r="AP17" s="16"/>
      <c r="AQ17" s="16"/>
      <c r="AR17" s="16"/>
      <c r="AS17" s="17"/>
    </row>
    <row r="18" ht="12.75" customHeight="1">
      <c r="A18" s="18" t="s">
        <v>24</v>
      </c>
      <c r="B18" s="10" t="s">
        <v>25</v>
      </c>
      <c r="C18" s="11">
        <v>1.0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3"/>
      <c r="AE18" s="19"/>
      <c r="AF18" s="13"/>
      <c r="AG18" s="12"/>
      <c r="AH18" s="12"/>
      <c r="AI18" s="12"/>
      <c r="AJ18" s="12"/>
      <c r="AK18" s="12"/>
      <c r="AL18" s="14"/>
      <c r="AM18" s="14"/>
      <c r="AN18" s="14">
        <f t="shared" si="1"/>
        <v>0</v>
      </c>
      <c r="AO18" s="15">
        <f t="shared" si="2"/>
        <v>0</v>
      </c>
      <c r="AP18" s="16"/>
      <c r="AQ18" s="16"/>
      <c r="AR18" s="16"/>
      <c r="AS18" s="17"/>
    </row>
    <row r="19" ht="12.75" customHeight="1">
      <c r="A19" s="18" t="s">
        <v>26</v>
      </c>
      <c r="B19" s="10" t="s">
        <v>25</v>
      </c>
      <c r="C19" s="11">
        <v>2.5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3"/>
      <c r="AE19" s="13"/>
      <c r="AF19" s="13"/>
      <c r="AG19" s="12"/>
      <c r="AH19" s="12"/>
      <c r="AI19" s="12"/>
      <c r="AJ19" s="12"/>
      <c r="AK19" s="12"/>
      <c r="AL19" s="14"/>
      <c r="AM19" s="14"/>
      <c r="AN19" s="14">
        <f t="shared" si="1"/>
        <v>0</v>
      </c>
      <c r="AO19" s="15">
        <f t="shared" si="2"/>
        <v>0</v>
      </c>
      <c r="AP19" s="16"/>
      <c r="AQ19" s="16"/>
      <c r="AR19" s="16"/>
      <c r="AS19" s="17"/>
    </row>
    <row r="20" ht="12.75" customHeight="1">
      <c r="A20" s="18" t="s">
        <v>27</v>
      </c>
      <c r="B20" s="10" t="s">
        <v>28</v>
      </c>
      <c r="C20" s="11">
        <v>5.0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3"/>
      <c r="AE20" s="13"/>
      <c r="AF20" s="13"/>
      <c r="AG20" s="12"/>
      <c r="AH20" s="12"/>
      <c r="AI20" s="12"/>
      <c r="AJ20" s="12"/>
      <c r="AK20" s="12"/>
      <c r="AL20" s="14"/>
      <c r="AM20" s="14"/>
      <c r="AN20" s="14">
        <f t="shared" si="1"/>
        <v>0</v>
      </c>
      <c r="AO20" s="15">
        <f t="shared" si="2"/>
        <v>0</v>
      </c>
      <c r="AP20" s="16"/>
      <c r="AQ20" s="16"/>
      <c r="AR20" s="16"/>
      <c r="AS20" s="17"/>
    </row>
    <row r="21" ht="25.5" customHeight="1">
      <c r="A21" s="18" t="s">
        <v>29</v>
      </c>
      <c r="B21" s="10" t="s">
        <v>9</v>
      </c>
      <c r="C21" s="11">
        <v>2.5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3"/>
      <c r="AE21" s="13"/>
      <c r="AF21" s="13"/>
      <c r="AG21" s="12"/>
      <c r="AH21" s="12"/>
      <c r="AI21" s="12"/>
      <c r="AJ21" s="12"/>
      <c r="AK21" s="12"/>
      <c r="AL21" s="14"/>
      <c r="AM21" s="14"/>
      <c r="AN21" s="14">
        <f t="shared" si="1"/>
        <v>0</v>
      </c>
      <c r="AO21" s="15">
        <f t="shared" si="2"/>
        <v>0</v>
      </c>
      <c r="AP21" s="16"/>
      <c r="AQ21" s="16"/>
      <c r="AR21" s="16"/>
      <c r="AS21" s="17"/>
    </row>
    <row r="22" ht="12.75" customHeight="1">
      <c r="A22" s="18" t="s">
        <v>30</v>
      </c>
      <c r="B22" s="10" t="s">
        <v>25</v>
      </c>
      <c r="C22" s="11">
        <v>3.0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3"/>
      <c r="AE22" s="13"/>
      <c r="AF22" s="13"/>
      <c r="AG22" s="12"/>
      <c r="AH22" s="12"/>
      <c r="AI22" s="12"/>
      <c r="AJ22" s="12"/>
      <c r="AK22" s="12"/>
      <c r="AL22" s="14"/>
      <c r="AM22" s="14"/>
      <c r="AN22" s="14"/>
      <c r="AO22" s="15"/>
      <c r="AP22" s="16"/>
      <c r="AQ22" s="16"/>
      <c r="AR22" s="16"/>
      <c r="AS22" s="17"/>
    </row>
    <row r="23" ht="12.75" customHeight="1">
      <c r="A23" s="18" t="s">
        <v>31</v>
      </c>
      <c r="B23" s="10" t="s">
        <v>15</v>
      </c>
      <c r="C23" s="11">
        <v>3.0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3"/>
      <c r="AE23" s="13"/>
      <c r="AF23" s="13"/>
      <c r="AG23" s="12"/>
      <c r="AH23" s="12"/>
      <c r="AI23" s="12"/>
      <c r="AJ23" s="12"/>
      <c r="AK23" s="12"/>
      <c r="AL23" s="14"/>
      <c r="AM23" s="14"/>
      <c r="AN23" s="14">
        <f t="shared" ref="AN23:AN62" si="3">SUM(D23:AM23)</f>
        <v>0</v>
      </c>
      <c r="AO23" s="15">
        <f t="shared" ref="AO23:AO62" si="4">C23*AN23</f>
        <v>0</v>
      </c>
      <c r="AP23" s="16"/>
      <c r="AQ23" s="16"/>
      <c r="AR23" s="16"/>
      <c r="AS23" s="17"/>
    </row>
    <row r="24" ht="12.75" customHeight="1">
      <c r="A24" s="18" t="s">
        <v>32</v>
      </c>
      <c r="B24" s="10" t="s">
        <v>33</v>
      </c>
      <c r="C24" s="11">
        <v>2.5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3"/>
      <c r="AE24" s="13"/>
      <c r="AF24" s="13"/>
      <c r="AG24" s="12"/>
      <c r="AH24" s="12"/>
      <c r="AI24" s="12"/>
      <c r="AJ24" s="12"/>
      <c r="AK24" s="12"/>
      <c r="AL24" s="14"/>
      <c r="AM24" s="14"/>
      <c r="AN24" s="14">
        <f t="shared" si="3"/>
        <v>0</v>
      </c>
      <c r="AO24" s="15">
        <f t="shared" si="4"/>
        <v>0</v>
      </c>
      <c r="AP24" s="16"/>
      <c r="AQ24" s="16"/>
      <c r="AR24" s="16"/>
      <c r="AS24" s="17"/>
    </row>
    <row r="25" ht="12.75" customHeight="1">
      <c r="A25" s="18" t="s">
        <v>34</v>
      </c>
      <c r="B25" s="10" t="s">
        <v>7</v>
      </c>
      <c r="C25" s="11">
        <v>2.5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3"/>
      <c r="AE25" s="13"/>
      <c r="AF25" s="13"/>
      <c r="AG25" s="12"/>
      <c r="AH25" s="12"/>
      <c r="AI25" s="12"/>
      <c r="AJ25" s="12"/>
      <c r="AK25" s="12"/>
      <c r="AL25" s="14"/>
      <c r="AM25" s="14"/>
      <c r="AN25" s="14">
        <f t="shared" si="3"/>
        <v>0</v>
      </c>
      <c r="AO25" s="15">
        <f t="shared" si="4"/>
        <v>0</v>
      </c>
      <c r="AP25" s="16"/>
      <c r="AQ25" s="16"/>
      <c r="AR25" s="16"/>
      <c r="AS25" s="17"/>
    </row>
    <row r="26" ht="12.75" customHeight="1">
      <c r="A26" s="18" t="s">
        <v>35</v>
      </c>
      <c r="B26" s="10" t="s">
        <v>7</v>
      </c>
      <c r="C26" s="11">
        <v>4.0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3"/>
      <c r="AE26" s="13"/>
      <c r="AF26" s="13"/>
      <c r="AG26" s="12"/>
      <c r="AH26" s="12"/>
      <c r="AI26" s="12"/>
      <c r="AJ26" s="12"/>
      <c r="AK26" s="12"/>
      <c r="AL26" s="14"/>
      <c r="AM26" s="14"/>
      <c r="AN26" s="14">
        <f t="shared" si="3"/>
        <v>0</v>
      </c>
      <c r="AO26" s="15">
        <f t="shared" si="4"/>
        <v>0</v>
      </c>
      <c r="AP26" s="16"/>
      <c r="AQ26" s="16"/>
      <c r="AR26" s="16"/>
      <c r="AS26" s="17"/>
    </row>
    <row r="27" ht="12.75" customHeight="1">
      <c r="A27" s="18" t="s">
        <v>36</v>
      </c>
      <c r="B27" s="10" t="s">
        <v>37</v>
      </c>
      <c r="C27" s="11">
        <v>2.5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9"/>
      <c r="AE27" s="19"/>
      <c r="AF27" s="19"/>
      <c r="AG27" s="12"/>
      <c r="AH27" s="12"/>
      <c r="AI27" s="12"/>
      <c r="AJ27" s="12"/>
      <c r="AK27" s="12"/>
      <c r="AL27" s="14"/>
      <c r="AM27" s="14"/>
      <c r="AN27" s="14">
        <f t="shared" si="3"/>
        <v>0</v>
      </c>
      <c r="AO27" s="15">
        <f t="shared" si="4"/>
        <v>0</v>
      </c>
      <c r="AP27" s="16"/>
      <c r="AQ27" s="16"/>
      <c r="AR27" s="16"/>
      <c r="AS27" s="17"/>
    </row>
    <row r="28" ht="12.75" customHeight="1">
      <c r="A28" s="18" t="s">
        <v>38</v>
      </c>
      <c r="B28" s="10" t="s">
        <v>37</v>
      </c>
      <c r="C28" s="11">
        <v>6.0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14">
        <f t="shared" si="3"/>
        <v>0</v>
      </c>
      <c r="AO28" s="15">
        <f t="shared" si="4"/>
        <v>0</v>
      </c>
      <c r="AP28" s="16"/>
      <c r="AQ28" s="16"/>
      <c r="AR28" s="16"/>
      <c r="AS28" s="17"/>
    </row>
    <row r="29" ht="25.5" customHeight="1">
      <c r="A29" s="18" t="s">
        <v>39</v>
      </c>
      <c r="B29" s="10" t="s">
        <v>9</v>
      </c>
      <c r="C29" s="11">
        <v>3.0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20"/>
      <c r="AB29" s="12"/>
      <c r="AC29" s="12"/>
      <c r="AD29" s="13"/>
      <c r="AE29" s="13"/>
      <c r="AF29" s="13"/>
      <c r="AG29" s="12"/>
      <c r="AH29" s="12"/>
      <c r="AI29" s="12"/>
      <c r="AJ29" s="12"/>
      <c r="AK29" s="12"/>
      <c r="AL29" s="14"/>
      <c r="AM29" s="14"/>
      <c r="AN29" s="14">
        <f t="shared" si="3"/>
        <v>0</v>
      </c>
      <c r="AO29" s="15">
        <f t="shared" si="4"/>
        <v>0</v>
      </c>
      <c r="AP29" s="16"/>
      <c r="AQ29" s="16"/>
      <c r="AR29" s="16"/>
      <c r="AS29" s="17"/>
    </row>
    <row r="30" ht="12.75" customHeight="1">
      <c r="A30" s="18" t="s">
        <v>40</v>
      </c>
      <c r="B30" s="10" t="s">
        <v>15</v>
      </c>
      <c r="C30" s="11">
        <v>3.0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3"/>
      <c r="AE30" s="13"/>
      <c r="AF30" s="13"/>
      <c r="AG30" s="12"/>
      <c r="AH30" s="12"/>
      <c r="AI30" s="12"/>
      <c r="AJ30" s="12"/>
      <c r="AK30" s="12"/>
      <c r="AL30" s="14"/>
      <c r="AM30" s="14"/>
      <c r="AN30" s="14">
        <f t="shared" si="3"/>
        <v>0</v>
      </c>
      <c r="AO30" s="15">
        <f t="shared" si="4"/>
        <v>0</v>
      </c>
      <c r="AP30" s="16"/>
      <c r="AQ30" s="16"/>
      <c r="AR30" s="16"/>
      <c r="AS30" s="17"/>
    </row>
    <row r="31" ht="12.75" customHeight="1">
      <c r="A31" s="18" t="s">
        <v>41</v>
      </c>
      <c r="B31" s="10" t="s">
        <v>42</v>
      </c>
      <c r="C31" s="11">
        <v>6.0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3"/>
      <c r="AE31" s="13"/>
      <c r="AF31" s="13"/>
      <c r="AG31" s="12"/>
      <c r="AH31" s="12"/>
      <c r="AI31" s="12"/>
      <c r="AJ31" s="12"/>
      <c r="AK31" s="12"/>
      <c r="AL31" s="14"/>
      <c r="AM31" s="14"/>
      <c r="AN31" s="14">
        <f t="shared" si="3"/>
        <v>0</v>
      </c>
      <c r="AO31" s="15">
        <f t="shared" si="4"/>
        <v>0</v>
      </c>
      <c r="AP31" s="16"/>
      <c r="AQ31" s="16"/>
      <c r="AR31" s="16"/>
      <c r="AS31" s="17"/>
    </row>
    <row r="32" ht="12.75" customHeight="1">
      <c r="A32" s="18" t="s">
        <v>43</v>
      </c>
      <c r="B32" s="10" t="s">
        <v>15</v>
      </c>
      <c r="C32" s="11">
        <v>3.5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9"/>
      <c r="AE32" s="19"/>
      <c r="AF32" s="19"/>
      <c r="AG32" s="12"/>
      <c r="AH32" s="12"/>
      <c r="AI32" s="12"/>
      <c r="AJ32" s="12"/>
      <c r="AK32" s="12"/>
      <c r="AL32" s="14"/>
      <c r="AM32" s="14"/>
      <c r="AN32" s="14">
        <f t="shared" si="3"/>
        <v>0</v>
      </c>
      <c r="AO32" s="15">
        <f t="shared" si="4"/>
        <v>0</v>
      </c>
      <c r="AP32" s="16"/>
      <c r="AQ32" s="16"/>
      <c r="AR32" s="16"/>
      <c r="AS32" s="17"/>
    </row>
    <row r="33" ht="12.75" customHeight="1">
      <c r="A33" s="18" t="s">
        <v>44</v>
      </c>
      <c r="B33" s="10" t="s">
        <v>45</v>
      </c>
      <c r="C33" s="11">
        <v>2.5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9"/>
      <c r="AE33" s="13"/>
      <c r="AF33" s="13"/>
      <c r="AG33" s="12"/>
      <c r="AH33" s="12"/>
      <c r="AI33" s="12"/>
      <c r="AJ33" s="12"/>
      <c r="AK33" s="12"/>
      <c r="AL33" s="14"/>
      <c r="AM33" s="14"/>
      <c r="AN33" s="14">
        <f t="shared" si="3"/>
        <v>0</v>
      </c>
      <c r="AO33" s="15">
        <f t="shared" si="4"/>
        <v>0</v>
      </c>
      <c r="AP33" s="16"/>
      <c r="AQ33" s="16"/>
      <c r="AR33" s="16"/>
      <c r="AS33" s="17"/>
    </row>
    <row r="34" ht="12.75" customHeight="1">
      <c r="A34" s="18" t="s">
        <v>46</v>
      </c>
      <c r="B34" s="10" t="s">
        <v>25</v>
      </c>
      <c r="C34" s="11">
        <v>5.0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9"/>
      <c r="AE34" s="13"/>
      <c r="AF34" s="13"/>
      <c r="AG34" s="12"/>
      <c r="AH34" s="12"/>
      <c r="AI34" s="12"/>
      <c r="AJ34" s="12"/>
      <c r="AK34" s="12"/>
      <c r="AL34" s="14"/>
      <c r="AM34" s="14"/>
      <c r="AN34" s="14">
        <f t="shared" si="3"/>
        <v>0</v>
      </c>
      <c r="AO34" s="15">
        <f t="shared" si="4"/>
        <v>0</v>
      </c>
      <c r="AP34" s="16"/>
      <c r="AQ34" s="16"/>
      <c r="AR34" s="16"/>
      <c r="AS34" s="17"/>
    </row>
    <row r="35" ht="12.75" customHeight="1">
      <c r="A35" s="18" t="s">
        <v>47</v>
      </c>
      <c r="B35" s="10" t="s">
        <v>48</v>
      </c>
      <c r="C35" s="11">
        <v>4.0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20"/>
      <c r="AB35" s="12"/>
      <c r="AC35" s="12"/>
      <c r="AD35" s="13"/>
      <c r="AE35" s="13"/>
      <c r="AF35" s="13"/>
      <c r="AG35" s="12"/>
      <c r="AH35" s="12"/>
      <c r="AI35" s="12"/>
      <c r="AJ35" s="12"/>
      <c r="AK35" s="12"/>
      <c r="AL35" s="14"/>
      <c r="AM35" s="14"/>
      <c r="AN35" s="14">
        <f t="shared" si="3"/>
        <v>0</v>
      </c>
      <c r="AO35" s="15">
        <f t="shared" si="4"/>
        <v>0</v>
      </c>
      <c r="AP35" s="16"/>
      <c r="AQ35" s="16"/>
      <c r="AR35" s="16"/>
      <c r="AS35" s="17"/>
    </row>
    <row r="36" ht="12.75" customHeight="1">
      <c r="A36" s="18" t="s">
        <v>49</v>
      </c>
      <c r="B36" s="10" t="s">
        <v>9</v>
      </c>
      <c r="C36" s="11">
        <v>2.5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3"/>
      <c r="AE36" s="13"/>
      <c r="AF36" s="13"/>
      <c r="AG36" s="12"/>
      <c r="AH36" s="12"/>
      <c r="AI36" s="12"/>
      <c r="AJ36" s="12"/>
      <c r="AK36" s="12"/>
      <c r="AL36" s="14"/>
      <c r="AM36" s="14"/>
      <c r="AN36" s="14">
        <f t="shared" si="3"/>
        <v>0</v>
      </c>
      <c r="AO36" s="15">
        <f t="shared" si="4"/>
        <v>0</v>
      </c>
      <c r="AP36" s="16"/>
      <c r="AQ36" s="16"/>
      <c r="AR36" s="16"/>
      <c r="AS36" s="17"/>
    </row>
    <row r="37" ht="12.75" customHeight="1">
      <c r="A37" s="18" t="s">
        <v>50</v>
      </c>
      <c r="B37" s="10" t="s">
        <v>13</v>
      </c>
      <c r="C37" s="11">
        <v>3.0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3"/>
      <c r="AE37" s="13"/>
      <c r="AF37" s="13"/>
      <c r="AG37" s="12"/>
      <c r="AH37" s="12"/>
      <c r="AI37" s="12"/>
      <c r="AJ37" s="12"/>
      <c r="AK37" s="12"/>
      <c r="AL37" s="14"/>
      <c r="AM37" s="14"/>
      <c r="AN37" s="14">
        <f t="shared" si="3"/>
        <v>0</v>
      </c>
      <c r="AO37" s="15">
        <f t="shared" si="4"/>
        <v>0</v>
      </c>
      <c r="AP37" s="16"/>
      <c r="AQ37" s="16"/>
      <c r="AR37" s="16"/>
      <c r="AS37" s="17"/>
    </row>
    <row r="38" ht="12.75" customHeight="1">
      <c r="A38" s="18" t="s">
        <v>51</v>
      </c>
      <c r="B38" s="10" t="s">
        <v>9</v>
      </c>
      <c r="C38" s="11">
        <v>2.5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3"/>
      <c r="AE38" s="13"/>
      <c r="AF38" s="13"/>
      <c r="AG38" s="12"/>
      <c r="AH38" s="12"/>
      <c r="AI38" s="12"/>
      <c r="AJ38" s="12"/>
      <c r="AK38" s="12"/>
      <c r="AL38" s="14"/>
      <c r="AM38" s="14"/>
      <c r="AN38" s="14">
        <f t="shared" si="3"/>
        <v>0</v>
      </c>
      <c r="AO38" s="15">
        <f t="shared" si="4"/>
        <v>0</v>
      </c>
      <c r="AP38" s="16"/>
      <c r="AQ38" s="16"/>
      <c r="AR38" s="16"/>
      <c r="AS38" s="17"/>
    </row>
    <row r="39" ht="12.75" customHeight="1">
      <c r="A39" s="18" t="s">
        <v>52</v>
      </c>
      <c r="B39" s="10" t="s">
        <v>53</v>
      </c>
      <c r="C39" s="11">
        <v>3.5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3"/>
      <c r="AE39" s="13"/>
      <c r="AF39" s="13"/>
      <c r="AG39" s="12"/>
      <c r="AH39" s="12"/>
      <c r="AI39" s="12"/>
      <c r="AJ39" s="12"/>
      <c r="AK39" s="12"/>
      <c r="AL39" s="14"/>
      <c r="AM39" s="14"/>
      <c r="AN39" s="14">
        <f t="shared" si="3"/>
        <v>0</v>
      </c>
      <c r="AO39" s="15">
        <f t="shared" si="4"/>
        <v>0</v>
      </c>
      <c r="AP39" s="16"/>
      <c r="AQ39" s="16"/>
      <c r="AR39" s="16"/>
      <c r="AS39" s="17"/>
    </row>
    <row r="40" ht="12.75" customHeight="1">
      <c r="A40" s="18" t="s">
        <v>54</v>
      </c>
      <c r="B40" s="10" t="s">
        <v>9</v>
      </c>
      <c r="C40" s="11">
        <v>2.5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9"/>
      <c r="AE40" s="13"/>
      <c r="AF40" s="19"/>
      <c r="AG40" s="12"/>
      <c r="AH40" s="12"/>
      <c r="AI40" s="12"/>
      <c r="AJ40" s="12"/>
      <c r="AK40" s="12"/>
      <c r="AL40" s="14"/>
      <c r="AM40" s="14"/>
      <c r="AN40" s="14">
        <f t="shared" si="3"/>
        <v>0</v>
      </c>
      <c r="AO40" s="15">
        <f t="shared" si="4"/>
        <v>0</v>
      </c>
      <c r="AP40" s="16"/>
      <c r="AQ40" s="16"/>
      <c r="AR40" s="16"/>
      <c r="AS40" s="17"/>
    </row>
    <row r="41" ht="12.75" customHeight="1">
      <c r="A41" s="18" t="s">
        <v>55</v>
      </c>
      <c r="B41" s="10" t="s">
        <v>13</v>
      </c>
      <c r="C41" s="11">
        <v>3.5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14">
        <f t="shared" si="3"/>
        <v>0</v>
      </c>
      <c r="AO41" s="15">
        <f t="shared" si="4"/>
        <v>0</v>
      </c>
      <c r="AP41" s="16"/>
      <c r="AQ41" s="16"/>
      <c r="AR41" s="16"/>
      <c r="AS41" s="17"/>
    </row>
    <row r="42" ht="12.75" customHeight="1">
      <c r="A42" s="18" t="s">
        <v>56</v>
      </c>
      <c r="B42" s="10" t="s">
        <v>57</v>
      </c>
      <c r="C42" s="11">
        <v>4.0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3"/>
      <c r="AE42" s="13"/>
      <c r="AF42" s="13"/>
      <c r="AG42" s="12"/>
      <c r="AH42" s="12"/>
      <c r="AI42" s="12"/>
      <c r="AJ42" s="12"/>
      <c r="AK42" s="12"/>
      <c r="AL42" s="14"/>
      <c r="AM42" s="14"/>
      <c r="AN42" s="14">
        <f t="shared" si="3"/>
        <v>0</v>
      </c>
      <c r="AO42" s="15">
        <f t="shared" si="4"/>
        <v>0</v>
      </c>
      <c r="AP42" s="16"/>
      <c r="AQ42" s="16"/>
      <c r="AR42" s="16"/>
      <c r="AS42" s="17"/>
    </row>
    <row r="43" ht="12.75" customHeight="1">
      <c r="A43" s="18" t="s">
        <v>58</v>
      </c>
      <c r="B43" s="10" t="s">
        <v>57</v>
      </c>
      <c r="C43" s="11">
        <v>5.0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3"/>
      <c r="AE43" s="13"/>
      <c r="AF43" s="13"/>
      <c r="AG43" s="12"/>
      <c r="AH43" s="12"/>
      <c r="AI43" s="12"/>
      <c r="AJ43" s="12"/>
      <c r="AK43" s="12"/>
      <c r="AL43" s="14"/>
      <c r="AM43" s="14"/>
      <c r="AN43" s="14">
        <f t="shared" si="3"/>
        <v>0</v>
      </c>
      <c r="AO43" s="15">
        <f t="shared" si="4"/>
        <v>0</v>
      </c>
      <c r="AP43" s="16"/>
      <c r="AQ43" s="16"/>
      <c r="AR43" s="16"/>
      <c r="AS43" s="17"/>
    </row>
    <row r="44" ht="12.75" customHeight="1">
      <c r="A44" s="18" t="s">
        <v>59</v>
      </c>
      <c r="B44" s="10" t="s">
        <v>25</v>
      </c>
      <c r="C44" s="11">
        <v>1.5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3"/>
      <c r="AE44" s="13"/>
      <c r="AF44" s="13"/>
      <c r="AG44" s="12"/>
      <c r="AH44" s="12"/>
      <c r="AI44" s="12"/>
      <c r="AJ44" s="12"/>
      <c r="AK44" s="12"/>
      <c r="AL44" s="14"/>
      <c r="AM44" s="14"/>
      <c r="AN44" s="14">
        <f t="shared" si="3"/>
        <v>0</v>
      </c>
      <c r="AO44" s="15">
        <f t="shared" si="4"/>
        <v>0</v>
      </c>
      <c r="AP44" s="16"/>
      <c r="AQ44" s="16"/>
      <c r="AR44" s="16"/>
      <c r="AS44" s="17"/>
    </row>
    <row r="45" ht="12.75" customHeight="1">
      <c r="A45" s="18" t="s">
        <v>60</v>
      </c>
      <c r="B45" s="10" t="s">
        <v>25</v>
      </c>
      <c r="C45" s="11">
        <v>1.25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3"/>
      <c r="AE45" s="19"/>
      <c r="AF45" s="13"/>
      <c r="AG45" s="12"/>
      <c r="AH45" s="12"/>
      <c r="AI45" s="12"/>
      <c r="AJ45" s="12"/>
      <c r="AK45" s="12"/>
      <c r="AL45" s="14"/>
      <c r="AM45" s="14"/>
      <c r="AN45" s="14">
        <f t="shared" si="3"/>
        <v>0</v>
      </c>
      <c r="AO45" s="15">
        <f t="shared" si="4"/>
        <v>0</v>
      </c>
      <c r="AP45" s="16"/>
      <c r="AQ45" s="16"/>
      <c r="AR45" s="16"/>
      <c r="AS45" s="17"/>
    </row>
    <row r="46" ht="12.75" customHeight="1">
      <c r="A46" s="18" t="s">
        <v>61</v>
      </c>
      <c r="B46" s="10" t="s">
        <v>13</v>
      </c>
      <c r="C46" s="11">
        <v>3.0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3"/>
      <c r="AE46" s="13"/>
      <c r="AF46" s="13"/>
      <c r="AG46" s="12"/>
      <c r="AH46" s="12"/>
      <c r="AI46" s="12"/>
      <c r="AJ46" s="12"/>
      <c r="AK46" s="12"/>
      <c r="AL46" s="14"/>
      <c r="AM46" s="14"/>
      <c r="AN46" s="14">
        <f t="shared" si="3"/>
        <v>0</v>
      </c>
      <c r="AO46" s="15">
        <f t="shared" si="4"/>
        <v>0</v>
      </c>
      <c r="AP46" s="16"/>
      <c r="AQ46" s="16"/>
      <c r="AR46" s="16"/>
      <c r="AS46" s="17"/>
    </row>
    <row r="47" ht="12.75" customHeight="1">
      <c r="A47" s="18" t="s">
        <v>62</v>
      </c>
      <c r="B47" s="10" t="s">
        <v>25</v>
      </c>
      <c r="C47" s="11">
        <v>6.0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20"/>
      <c r="AB47" s="12"/>
      <c r="AC47" s="12"/>
      <c r="AD47" s="13"/>
      <c r="AE47" s="13"/>
      <c r="AF47" s="13"/>
      <c r="AG47" s="12"/>
      <c r="AH47" s="12"/>
      <c r="AI47" s="12"/>
      <c r="AJ47" s="12"/>
      <c r="AK47" s="12"/>
      <c r="AL47" s="14"/>
      <c r="AM47" s="14"/>
      <c r="AN47" s="14">
        <f t="shared" si="3"/>
        <v>0</v>
      </c>
      <c r="AO47" s="15">
        <f t="shared" si="4"/>
        <v>0</v>
      </c>
      <c r="AP47" s="16"/>
      <c r="AQ47" s="16"/>
      <c r="AR47" s="16"/>
      <c r="AS47" s="17"/>
    </row>
    <row r="48" ht="12.75" customHeight="1">
      <c r="A48" s="18" t="s">
        <v>63</v>
      </c>
      <c r="B48" s="10" t="s">
        <v>64</v>
      </c>
      <c r="C48" s="11">
        <v>3.0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3"/>
      <c r="AE48" s="13"/>
      <c r="AF48" s="13"/>
      <c r="AG48" s="12"/>
      <c r="AH48" s="12"/>
      <c r="AI48" s="12"/>
      <c r="AJ48" s="12"/>
      <c r="AK48" s="12"/>
      <c r="AL48" s="14"/>
      <c r="AM48" s="14"/>
      <c r="AN48" s="14">
        <f t="shared" si="3"/>
        <v>0</v>
      </c>
      <c r="AO48" s="15">
        <f t="shared" si="4"/>
        <v>0</v>
      </c>
      <c r="AP48" s="16"/>
      <c r="AQ48" s="16"/>
      <c r="AR48" s="16"/>
      <c r="AS48" s="17"/>
    </row>
    <row r="49" ht="12.75" customHeight="1">
      <c r="A49" s="18" t="s">
        <v>65</v>
      </c>
      <c r="B49" s="10" t="s">
        <v>13</v>
      </c>
      <c r="C49" s="11">
        <v>5.0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3"/>
      <c r="AE49" s="13"/>
      <c r="AF49" s="13"/>
      <c r="AG49" s="12"/>
      <c r="AH49" s="12"/>
      <c r="AI49" s="12"/>
      <c r="AJ49" s="12"/>
      <c r="AK49" s="12"/>
      <c r="AL49" s="14"/>
      <c r="AM49" s="14"/>
      <c r="AN49" s="14">
        <f t="shared" si="3"/>
        <v>0</v>
      </c>
      <c r="AO49" s="15">
        <f t="shared" si="4"/>
        <v>0</v>
      </c>
      <c r="AP49" s="16"/>
      <c r="AQ49" s="16"/>
      <c r="AR49" s="16"/>
      <c r="AS49" s="17"/>
    </row>
    <row r="50" ht="12.75" customHeight="1">
      <c r="A50" s="18" t="s">
        <v>66</v>
      </c>
      <c r="B50" s="10" t="s">
        <v>9</v>
      </c>
      <c r="C50" s="11">
        <v>0.0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14">
        <f t="shared" si="3"/>
        <v>0</v>
      </c>
      <c r="AO50" s="15">
        <f t="shared" si="4"/>
        <v>0</v>
      </c>
      <c r="AP50" s="16"/>
      <c r="AQ50" s="16"/>
      <c r="AR50" s="16"/>
      <c r="AS50" s="17"/>
    </row>
    <row r="51" ht="12.75" customHeight="1">
      <c r="A51" s="18" t="s">
        <v>67</v>
      </c>
      <c r="B51" s="10" t="s">
        <v>9</v>
      </c>
      <c r="C51" s="11">
        <v>2.5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14">
        <f t="shared" si="3"/>
        <v>0</v>
      </c>
      <c r="AO51" s="15">
        <f t="shared" si="4"/>
        <v>0</v>
      </c>
      <c r="AP51" s="16"/>
      <c r="AQ51" s="16"/>
      <c r="AR51" s="16"/>
      <c r="AS51" s="17"/>
    </row>
    <row r="52" ht="12.75" customHeight="1">
      <c r="A52" s="18" t="s">
        <v>68</v>
      </c>
      <c r="B52" s="10" t="s">
        <v>7</v>
      </c>
      <c r="C52" s="11">
        <v>4.0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14">
        <f t="shared" si="3"/>
        <v>0</v>
      </c>
      <c r="AO52" s="15">
        <f t="shared" si="4"/>
        <v>0</v>
      </c>
      <c r="AP52" s="16"/>
      <c r="AQ52" s="16"/>
      <c r="AR52" s="16"/>
      <c r="AS52" s="17"/>
    </row>
    <row r="53" ht="12.75" customHeight="1">
      <c r="A53" s="18" t="s">
        <v>69</v>
      </c>
      <c r="B53" s="10" t="s">
        <v>25</v>
      </c>
      <c r="C53" s="11">
        <v>1.25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9"/>
      <c r="AE53" s="13"/>
      <c r="AF53" s="19"/>
      <c r="AG53" s="12"/>
      <c r="AH53" s="12"/>
      <c r="AI53" s="12"/>
      <c r="AJ53" s="12"/>
      <c r="AK53" s="12"/>
      <c r="AL53" s="14"/>
      <c r="AM53" s="14"/>
      <c r="AN53" s="14">
        <f t="shared" si="3"/>
        <v>0</v>
      </c>
      <c r="AO53" s="15">
        <f t="shared" si="4"/>
        <v>0</v>
      </c>
      <c r="AP53" s="16"/>
      <c r="AQ53" s="16"/>
      <c r="AR53" s="16"/>
      <c r="AS53" s="17"/>
    </row>
    <row r="54" ht="12.75" customHeight="1">
      <c r="A54" s="18" t="s">
        <v>70</v>
      </c>
      <c r="B54" s="10" t="s">
        <v>13</v>
      </c>
      <c r="C54" s="11">
        <v>2.0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46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14">
        <f t="shared" si="3"/>
        <v>0</v>
      </c>
      <c r="AO54" s="15">
        <f t="shared" si="4"/>
        <v>0</v>
      </c>
      <c r="AP54" s="16"/>
      <c r="AQ54" s="16"/>
      <c r="AR54" s="16"/>
      <c r="AS54" s="17"/>
    </row>
    <row r="55" ht="12.75" customHeight="1">
      <c r="A55" s="18" t="s">
        <v>71</v>
      </c>
      <c r="B55" s="10" t="s">
        <v>37</v>
      </c>
      <c r="C55" s="11">
        <v>3.5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3"/>
      <c r="AE55" s="13"/>
      <c r="AF55" s="13"/>
      <c r="AG55" s="12"/>
      <c r="AH55" s="12"/>
      <c r="AI55" s="12"/>
      <c r="AJ55" s="12"/>
      <c r="AK55" s="12"/>
      <c r="AL55" s="14"/>
      <c r="AM55" s="14"/>
      <c r="AN55" s="14">
        <f t="shared" si="3"/>
        <v>0</v>
      </c>
      <c r="AO55" s="15">
        <f t="shared" si="4"/>
        <v>0</v>
      </c>
      <c r="AP55" s="16"/>
      <c r="AQ55" s="16"/>
      <c r="AR55" s="16"/>
      <c r="AS55" s="17"/>
    </row>
    <row r="56" ht="25.5" customHeight="1">
      <c r="A56" s="18" t="s">
        <v>72</v>
      </c>
      <c r="B56" s="10" t="s">
        <v>9</v>
      </c>
      <c r="C56" s="11">
        <v>2.5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3"/>
      <c r="AE56" s="13"/>
      <c r="AF56" s="13"/>
      <c r="AG56" s="12"/>
      <c r="AH56" s="12"/>
      <c r="AI56" s="12"/>
      <c r="AJ56" s="12"/>
      <c r="AK56" s="12"/>
      <c r="AL56" s="14"/>
      <c r="AM56" s="14"/>
      <c r="AN56" s="14">
        <f t="shared" si="3"/>
        <v>0</v>
      </c>
      <c r="AO56" s="15">
        <f t="shared" si="4"/>
        <v>0</v>
      </c>
      <c r="AP56" s="16"/>
      <c r="AQ56" s="16"/>
      <c r="AR56" s="16"/>
      <c r="AS56" s="17"/>
    </row>
    <row r="57" ht="12.75" customHeight="1">
      <c r="A57" s="18" t="s">
        <v>73</v>
      </c>
      <c r="B57" s="10" t="s">
        <v>25</v>
      </c>
      <c r="C57" s="11">
        <v>1.5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3"/>
      <c r="AE57" s="13"/>
      <c r="AF57" s="19"/>
      <c r="AG57" s="12"/>
      <c r="AH57" s="12"/>
      <c r="AI57" s="12"/>
      <c r="AJ57" s="12"/>
      <c r="AK57" s="12"/>
      <c r="AL57" s="14"/>
      <c r="AM57" s="14"/>
      <c r="AN57" s="14">
        <f t="shared" si="3"/>
        <v>0</v>
      </c>
      <c r="AO57" s="15">
        <f t="shared" si="4"/>
        <v>0</v>
      </c>
      <c r="AP57" s="16"/>
      <c r="AQ57" s="16"/>
      <c r="AR57" s="16"/>
      <c r="AS57" s="17"/>
    </row>
    <row r="58" ht="12.75" customHeight="1">
      <c r="A58" s="18" t="s">
        <v>74</v>
      </c>
      <c r="B58" s="10" t="s">
        <v>25</v>
      </c>
      <c r="C58" s="11">
        <v>2.0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3"/>
      <c r="AE58" s="13"/>
      <c r="AF58" s="13"/>
      <c r="AG58" s="12"/>
      <c r="AH58" s="12"/>
      <c r="AI58" s="12"/>
      <c r="AJ58" s="12"/>
      <c r="AK58" s="12"/>
      <c r="AL58" s="14"/>
      <c r="AM58" s="14"/>
      <c r="AN58" s="14">
        <f t="shared" si="3"/>
        <v>0</v>
      </c>
      <c r="AO58" s="15">
        <f t="shared" si="4"/>
        <v>0</v>
      </c>
      <c r="AP58" s="16"/>
      <c r="AQ58" s="16"/>
      <c r="AR58" s="16"/>
      <c r="AS58" s="17"/>
    </row>
    <row r="59" ht="25.5" customHeight="1">
      <c r="A59" s="18" t="s">
        <v>75</v>
      </c>
      <c r="B59" s="10" t="s">
        <v>57</v>
      </c>
      <c r="C59" s="11">
        <v>4.0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3"/>
      <c r="AE59" s="13"/>
      <c r="AF59" s="13"/>
      <c r="AG59" s="12"/>
      <c r="AH59" s="12"/>
      <c r="AI59" s="12"/>
      <c r="AJ59" s="12"/>
      <c r="AK59" s="12"/>
      <c r="AL59" s="14"/>
      <c r="AM59" s="14"/>
      <c r="AN59" s="14">
        <f t="shared" si="3"/>
        <v>0</v>
      </c>
      <c r="AO59" s="15">
        <f t="shared" si="4"/>
        <v>0</v>
      </c>
      <c r="AP59" s="16"/>
      <c r="AQ59" s="16"/>
      <c r="AR59" s="16"/>
      <c r="AS59" s="17"/>
    </row>
    <row r="60" ht="25.5" customHeight="1">
      <c r="A60" s="18" t="s">
        <v>76</v>
      </c>
      <c r="B60" s="10" t="s">
        <v>57</v>
      </c>
      <c r="C60" s="11">
        <v>4.0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9"/>
      <c r="AE60" s="21"/>
      <c r="AF60" s="19"/>
      <c r="AG60" s="12"/>
      <c r="AH60" s="12"/>
      <c r="AI60" s="12"/>
      <c r="AJ60" s="12"/>
      <c r="AK60" s="12"/>
      <c r="AL60" s="14"/>
      <c r="AM60" s="14"/>
      <c r="AN60" s="14">
        <f t="shared" si="3"/>
        <v>0</v>
      </c>
      <c r="AO60" s="15">
        <f t="shared" si="4"/>
        <v>0</v>
      </c>
      <c r="AP60" s="16"/>
      <c r="AQ60" s="16"/>
      <c r="AR60" s="16"/>
      <c r="AS60" s="17"/>
    </row>
    <row r="61" ht="12.75" customHeight="1">
      <c r="A61" s="18" t="s">
        <v>77</v>
      </c>
      <c r="B61" s="10" t="s">
        <v>9</v>
      </c>
      <c r="C61" s="11">
        <v>4.0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3"/>
      <c r="AE61" s="13"/>
      <c r="AF61" s="13"/>
      <c r="AG61" s="12"/>
      <c r="AH61" s="12"/>
      <c r="AI61" s="12"/>
      <c r="AJ61" s="12"/>
      <c r="AK61" s="12"/>
      <c r="AL61" s="14"/>
      <c r="AM61" s="14"/>
      <c r="AN61" s="14">
        <f t="shared" si="3"/>
        <v>0</v>
      </c>
      <c r="AO61" s="15">
        <f t="shared" si="4"/>
        <v>0</v>
      </c>
      <c r="AP61" s="16"/>
      <c r="AQ61" s="16"/>
      <c r="AR61" s="16"/>
      <c r="AS61" s="17"/>
    </row>
    <row r="62" ht="12.75" customHeight="1">
      <c r="A62" s="18" t="s">
        <v>78</v>
      </c>
      <c r="B62" s="10" t="s">
        <v>79</v>
      </c>
      <c r="C62" s="11">
        <v>6.0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9"/>
      <c r="AE62" s="19"/>
      <c r="AF62" s="19"/>
      <c r="AG62" s="12"/>
      <c r="AH62" s="12"/>
      <c r="AI62" s="12"/>
      <c r="AJ62" s="12"/>
      <c r="AK62" s="12"/>
      <c r="AL62" s="14"/>
      <c r="AM62" s="14"/>
      <c r="AN62" s="14">
        <f t="shared" si="3"/>
        <v>0</v>
      </c>
      <c r="AO62" s="15">
        <f t="shared" si="4"/>
        <v>0</v>
      </c>
      <c r="AP62" s="16"/>
      <c r="AQ62" s="16"/>
      <c r="AR62" s="16"/>
      <c r="AS62" s="17"/>
    </row>
    <row r="63" ht="12.75" customHeight="1">
      <c r="A63" s="22"/>
      <c r="B63" s="22"/>
      <c r="C63" s="2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23"/>
      <c r="AE63" s="23"/>
      <c r="AF63" s="23"/>
      <c r="AG63" s="12"/>
      <c r="AH63" s="12"/>
      <c r="AI63" s="12"/>
      <c r="AJ63" s="12"/>
      <c r="AK63" s="12"/>
      <c r="AL63" s="14"/>
      <c r="AM63" s="14"/>
      <c r="AN63" s="14"/>
      <c r="AO63" s="15"/>
    </row>
    <row r="64" ht="12.75" customHeight="1">
      <c r="A64" s="22"/>
      <c r="B64" s="22"/>
      <c r="C64" s="2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23"/>
      <c r="AE64" s="12"/>
      <c r="AF64" s="12"/>
      <c r="AG64" s="12"/>
      <c r="AH64" s="12"/>
      <c r="AI64" s="12"/>
      <c r="AJ64" s="12"/>
      <c r="AK64" s="12"/>
      <c r="AL64" s="12"/>
      <c r="AM64" s="12"/>
      <c r="AN64" s="12" t="s">
        <v>80</v>
      </c>
      <c r="AO64" s="24">
        <f>SUM(AO6:AO63)</f>
        <v>0</v>
      </c>
    </row>
    <row r="65" ht="12.75" customHeight="1">
      <c r="A65" s="4"/>
      <c r="B65" s="4"/>
      <c r="C65" s="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3"/>
      <c r="AE65" s="2"/>
      <c r="AF65" s="2"/>
      <c r="AG65" s="2"/>
      <c r="AH65" s="2"/>
      <c r="AI65" s="2"/>
      <c r="AJ65" s="2"/>
      <c r="AK65" s="2"/>
      <c r="AL65" s="4"/>
      <c r="AM65" s="4"/>
      <c r="AN65" s="22"/>
      <c r="AO65" s="15"/>
    </row>
    <row r="66" ht="12.75" customHeight="1">
      <c r="A66" s="4"/>
      <c r="B66" s="4"/>
      <c r="C66" s="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3"/>
      <c r="AE66" s="2"/>
      <c r="AF66" s="2"/>
      <c r="AG66" s="2"/>
      <c r="AH66" s="2"/>
      <c r="AI66" s="2"/>
      <c r="AJ66" s="2"/>
      <c r="AK66" s="2"/>
      <c r="AL66" s="51"/>
      <c r="AM66" s="51"/>
      <c r="AN66" s="51" t="s">
        <v>81</v>
      </c>
      <c r="AO66" s="52">
        <f>AO64+AO65</f>
        <v>0</v>
      </c>
    </row>
    <row r="67" ht="12.75" customHeight="1">
      <c r="A67" s="4"/>
      <c r="B67" s="4"/>
      <c r="C67" s="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3"/>
      <c r="AE67" s="2"/>
      <c r="AF67" s="2"/>
      <c r="AG67" s="2"/>
      <c r="AH67" s="2"/>
      <c r="AI67" s="2"/>
      <c r="AJ67" s="2"/>
      <c r="AK67" s="2"/>
      <c r="AL67" s="51"/>
      <c r="AM67" s="51"/>
      <c r="AN67" s="51" t="s">
        <v>82</v>
      </c>
      <c r="AO67" s="51">
        <v>375.0</v>
      </c>
    </row>
    <row r="68" ht="12.75" customHeight="1">
      <c r="A68" s="4"/>
      <c r="B68" s="4"/>
      <c r="C68" s="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3"/>
      <c r="AE68" s="2"/>
      <c r="AF68" s="2"/>
      <c r="AG68" s="2"/>
      <c r="AH68" s="2"/>
      <c r="AI68" s="2"/>
      <c r="AJ68" s="2"/>
      <c r="AK68" s="2"/>
      <c r="AL68" s="51"/>
      <c r="AM68" s="51"/>
      <c r="AN68" s="51" t="s">
        <v>89</v>
      </c>
      <c r="AO68" s="53">
        <f>AO66/65</f>
        <v>0</v>
      </c>
    </row>
    <row r="69" ht="12.75" customHeight="1">
      <c r="A69" s="4"/>
      <c r="B69" s="4"/>
      <c r="C69" s="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3"/>
      <c r="AE69" s="2"/>
      <c r="AF69" s="2"/>
      <c r="AG69" s="2"/>
      <c r="AH69" s="2"/>
      <c r="AI69" s="2"/>
      <c r="AJ69" s="2"/>
      <c r="AK69" s="2"/>
      <c r="AL69" s="54"/>
      <c r="AM69" s="54"/>
      <c r="AN69" s="54" t="s">
        <v>83</v>
      </c>
      <c r="AO69" s="55">
        <f>AO68/AO67-1</f>
        <v>-1</v>
      </c>
    </row>
    <row r="70" ht="12.75" customHeight="1">
      <c r="A70" s="4"/>
      <c r="B70" s="4"/>
      <c r="C70" s="4"/>
    </row>
    <row r="71" ht="12.75" customHeight="1">
      <c r="A71" s="4"/>
      <c r="B71" s="4"/>
      <c r="C71" s="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3"/>
      <c r="AE71" s="2"/>
      <c r="AF71" s="2"/>
      <c r="AG71" s="2"/>
      <c r="AH71" s="2"/>
      <c r="AI71" s="2"/>
      <c r="AJ71" s="2"/>
      <c r="AK71" s="2"/>
    </row>
    <row r="72" ht="12.75" customHeight="1">
      <c r="A72" s="4"/>
      <c r="B72" s="4"/>
      <c r="C72" s="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3"/>
      <c r="AE72" s="2"/>
      <c r="AF72" s="2"/>
      <c r="AG72" s="2"/>
      <c r="AH72" s="2"/>
      <c r="AI72" s="2"/>
      <c r="AJ72" s="2"/>
      <c r="AK72" s="2"/>
    </row>
    <row r="73" ht="12.75" customHeight="1">
      <c r="A73" s="4"/>
      <c r="B73" s="4"/>
      <c r="C73" s="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3"/>
      <c r="AE73" s="2"/>
      <c r="AF73" s="2"/>
      <c r="AG73" s="2"/>
      <c r="AH73" s="2"/>
      <c r="AI73" s="2"/>
      <c r="AJ73" s="2"/>
      <c r="AK73" s="2"/>
    </row>
    <row r="74" ht="12.75" customHeight="1">
      <c r="A74" s="4"/>
      <c r="B74" s="4"/>
      <c r="C74" s="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3"/>
      <c r="AE74" s="2"/>
      <c r="AF74" s="2"/>
      <c r="AG74" s="2"/>
      <c r="AH74" s="2"/>
      <c r="AI74" s="2"/>
      <c r="AJ74" s="2"/>
      <c r="AK74" s="2"/>
    </row>
    <row r="75" ht="12.75" customHeight="1">
      <c r="A75" s="4"/>
      <c r="B75" s="4"/>
      <c r="C75" s="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3"/>
      <c r="AE75" s="2"/>
      <c r="AF75" s="2"/>
      <c r="AG75" s="2"/>
      <c r="AH75" s="2"/>
      <c r="AI75" s="2"/>
      <c r="AJ75" s="2"/>
      <c r="AK75" s="2"/>
    </row>
    <row r="76" ht="12.75" customHeight="1">
      <c r="A76" s="4"/>
      <c r="B76" s="4"/>
      <c r="C76" s="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3"/>
      <c r="AE76" s="2"/>
      <c r="AF76" s="2"/>
      <c r="AG76" s="2"/>
      <c r="AH76" s="2"/>
      <c r="AI76" s="2"/>
      <c r="AJ76" s="2"/>
      <c r="AK76" s="2"/>
    </row>
    <row r="77" ht="12.75" customHeight="1">
      <c r="A77" s="4"/>
      <c r="B77" s="4"/>
      <c r="C77" s="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3"/>
      <c r="AE77" s="2"/>
      <c r="AF77" s="2"/>
      <c r="AG77" s="2"/>
      <c r="AH77" s="2"/>
      <c r="AI77" s="2"/>
      <c r="AJ77" s="2"/>
      <c r="AK77" s="2"/>
    </row>
    <row r="78" ht="12.75" customHeight="1">
      <c r="A78" s="4"/>
      <c r="B78" s="4"/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3"/>
      <c r="AE78" s="2"/>
      <c r="AF78" s="2"/>
      <c r="AG78" s="2"/>
      <c r="AH78" s="2"/>
      <c r="AI78" s="2"/>
      <c r="AJ78" s="2"/>
      <c r="AK78" s="2"/>
    </row>
    <row r="79" ht="12.75" customHeight="1">
      <c r="A79" s="4"/>
      <c r="B79" s="4"/>
      <c r="C79" s="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3"/>
      <c r="AE79" s="2"/>
      <c r="AF79" s="2"/>
      <c r="AG79" s="2"/>
      <c r="AH79" s="2"/>
      <c r="AI79" s="2"/>
      <c r="AJ79" s="2"/>
      <c r="AK79" s="2"/>
    </row>
    <row r="80" ht="12.75" customHeight="1">
      <c r="A80" s="4"/>
      <c r="B80" s="4"/>
      <c r="C80" s="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3"/>
      <c r="AE80" s="2"/>
      <c r="AF80" s="2"/>
      <c r="AG80" s="2"/>
      <c r="AH80" s="2"/>
      <c r="AI80" s="2"/>
      <c r="AJ80" s="2"/>
      <c r="AK80" s="2"/>
    </row>
    <row r="81" ht="12.75" customHeight="1">
      <c r="A81" s="4"/>
      <c r="B81" s="4"/>
      <c r="C81" s="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3"/>
      <c r="AE81" s="2"/>
      <c r="AF81" s="2"/>
      <c r="AG81" s="2"/>
      <c r="AH81" s="2"/>
      <c r="AI81" s="2"/>
      <c r="AJ81" s="2"/>
      <c r="AK81" s="2"/>
    </row>
    <row r="82" ht="12.75" customHeight="1">
      <c r="A82" s="4"/>
      <c r="B82" s="4"/>
      <c r="C82" s="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3"/>
      <c r="AE82" s="2"/>
      <c r="AF82" s="2"/>
      <c r="AG82" s="2"/>
      <c r="AH82" s="2"/>
      <c r="AI82" s="2"/>
      <c r="AJ82" s="2"/>
      <c r="AK82" s="2"/>
    </row>
    <row r="83" ht="12.75" customHeight="1">
      <c r="A83" s="4"/>
      <c r="B83" s="4"/>
      <c r="C83" s="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3"/>
      <c r="AE83" s="2"/>
      <c r="AF83" s="2"/>
      <c r="AG83" s="2"/>
      <c r="AH83" s="2"/>
      <c r="AI83" s="2"/>
      <c r="AJ83" s="2"/>
      <c r="AK83" s="2"/>
    </row>
    <row r="84" ht="12.75" customHeight="1">
      <c r="A84" s="4"/>
      <c r="B84" s="4"/>
      <c r="C84" s="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3"/>
      <c r="AE84" s="2"/>
      <c r="AF84" s="2"/>
      <c r="AG84" s="2"/>
      <c r="AH84" s="2"/>
      <c r="AI84" s="2"/>
      <c r="AJ84" s="2"/>
      <c r="AK84" s="2"/>
    </row>
    <row r="85" ht="12.75" customHeight="1">
      <c r="A85" s="4"/>
      <c r="B85" s="4"/>
      <c r="C85" s="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3"/>
      <c r="AE85" s="2"/>
      <c r="AF85" s="2"/>
      <c r="AG85" s="2"/>
      <c r="AH85" s="2"/>
      <c r="AI85" s="2"/>
      <c r="AJ85" s="2"/>
      <c r="AK85" s="2"/>
    </row>
    <row r="86" ht="12.75" customHeight="1">
      <c r="A86" s="4"/>
      <c r="B86" s="4"/>
      <c r="C86" s="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3"/>
      <c r="AE86" s="2"/>
      <c r="AF86" s="2"/>
      <c r="AG86" s="2"/>
      <c r="AH86" s="2"/>
      <c r="AI86" s="2"/>
      <c r="AJ86" s="2"/>
      <c r="AK86" s="2"/>
    </row>
    <row r="87" ht="12.75" customHeight="1">
      <c r="A87" s="4"/>
      <c r="B87" s="4"/>
      <c r="C87" s="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3"/>
      <c r="AE87" s="2"/>
      <c r="AF87" s="2"/>
      <c r="AG87" s="2"/>
      <c r="AH87" s="2"/>
      <c r="AI87" s="2"/>
      <c r="AJ87" s="2"/>
      <c r="AK87" s="2"/>
    </row>
    <row r="88" ht="12.75" customHeight="1">
      <c r="A88" s="4"/>
      <c r="B88" s="4"/>
      <c r="C88" s="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3"/>
      <c r="AE88" s="2"/>
      <c r="AF88" s="2"/>
      <c r="AG88" s="2"/>
      <c r="AH88" s="2"/>
      <c r="AI88" s="2"/>
      <c r="AJ88" s="2"/>
      <c r="AK88" s="2"/>
    </row>
    <row r="89" ht="12.75" customHeight="1">
      <c r="A89" s="4"/>
      <c r="B89" s="4"/>
      <c r="C89" s="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3"/>
      <c r="AE89" s="2"/>
      <c r="AF89" s="2"/>
      <c r="AG89" s="2"/>
      <c r="AH89" s="2"/>
      <c r="AI89" s="2"/>
      <c r="AJ89" s="2"/>
      <c r="AK89" s="2"/>
    </row>
    <row r="90" ht="12.75" customHeight="1">
      <c r="A90" s="4"/>
      <c r="B90" s="4"/>
      <c r="C90" s="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3"/>
      <c r="AE90" s="2"/>
      <c r="AF90" s="2"/>
      <c r="AG90" s="2"/>
      <c r="AH90" s="2"/>
      <c r="AI90" s="2"/>
      <c r="AJ90" s="2"/>
      <c r="AK90" s="2"/>
    </row>
    <row r="91" ht="12.75" customHeight="1">
      <c r="A91" s="4"/>
      <c r="B91" s="4"/>
      <c r="C91" s="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3"/>
      <c r="AE91" s="2"/>
      <c r="AF91" s="2"/>
      <c r="AG91" s="2"/>
      <c r="AH91" s="2"/>
      <c r="AI91" s="2"/>
      <c r="AJ91" s="2"/>
      <c r="AK91" s="2"/>
    </row>
    <row r="92" ht="12.75" customHeight="1">
      <c r="A92" s="4"/>
      <c r="B92" s="4"/>
      <c r="C92" s="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3"/>
      <c r="AE92" s="2"/>
      <c r="AF92" s="2"/>
      <c r="AG92" s="2"/>
      <c r="AH92" s="2"/>
      <c r="AI92" s="2"/>
      <c r="AJ92" s="2"/>
      <c r="AK92" s="2"/>
    </row>
    <row r="93" ht="12.75" customHeight="1">
      <c r="A93" s="4"/>
      <c r="B93" s="4"/>
      <c r="C93" s="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3"/>
      <c r="AE93" s="2"/>
      <c r="AF93" s="2"/>
      <c r="AG93" s="2"/>
      <c r="AH93" s="2"/>
      <c r="AI93" s="2"/>
      <c r="AJ93" s="2"/>
      <c r="AK93" s="2"/>
    </row>
    <row r="94" ht="12.75" customHeight="1">
      <c r="A94" s="4"/>
      <c r="B94" s="4"/>
      <c r="C94" s="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3"/>
      <c r="AE94" s="2"/>
      <c r="AF94" s="2"/>
      <c r="AG94" s="2"/>
      <c r="AH94" s="2"/>
      <c r="AI94" s="2"/>
      <c r="AJ94" s="2"/>
      <c r="AK94" s="2"/>
    </row>
    <row r="95" ht="12.75" customHeight="1">
      <c r="A95" s="4"/>
      <c r="B95" s="4"/>
      <c r="C95" s="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3"/>
      <c r="AE95" s="2"/>
      <c r="AF95" s="2"/>
      <c r="AG95" s="2"/>
      <c r="AH95" s="2"/>
      <c r="AI95" s="2"/>
      <c r="AJ95" s="2"/>
      <c r="AK95" s="2"/>
    </row>
    <row r="96" ht="12.75" customHeight="1">
      <c r="A96" s="4"/>
      <c r="B96" s="4"/>
      <c r="C96" s="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3"/>
      <c r="AE96" s="2"/>
      <c r="AF96" s="2"/>
      <c r="AG96" s="2"/>
      <c r="AH96" s="2"/>
      <c r="AI96" s="2"/>
      <c r="AJ96" s="2"/>
      <c r="AK96" s="2"/>
    </row>
    <row r="97" ht="12.75" customHeight="1">
      <c r="A97" s="4"/>
      <c r="B97" s="4"/>
      <c r="C97" s="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3"/>
      <c r="AE97" s="2"/>
      <c r="AF97" s="2"/>
      <c r="AG97" s="2"/>
      <c r="AH97" s="2"/>
      <c r="AI97" s="2"/>
      <c r="AJ97" s="2"/>
      <c r="AK97" s="2"/>
    </row>
    <row r="98" ht="12.75" customHeight="1">
      <c r="A98" s="4"/>
      <c r="B98" s="4"/>
      <c r="C98" s="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3"/>
      <c r="AE98" s="2"/>
      <c r="AF98" s="2"/>
      <c r="AG98" s="2"/>
      <c r="AH98" s="2"/>
      <c r="AI98" s="2"/>
      <c r="AJ98" s="2"/>
      <c r="AK98" s="2"/>
    </row>
    <row r="99" ht="12.75" customHeight="1">
      <c r="A99" s="4"/>
      <c r="B99" s="4"/>
      <c r="C99" s="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3"/>
      <c r="AE99" s="2"/>
      <c r="AF99" s="2"/>
      <c r="AG99" s="2"/>
      <c r="AH99" s="2"/>
      <c r="AI99" s="2"/>
      <c r="AJ99" s="2"/>
      <c r="AK99" s="2"/>
    </row>
    <row r="100" ht="12.75" customHeight="1">
      <c r="A100" s="4"/>
      <c r="B100" s="4"/>
      <c r="C100" s="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3"/>
      <c r="AE100" s="2"/>
      <c r="AF100" s="2"/>
      <c r="AG100" s="2"/>
      <c r="AH100" s="2"/>
      <c r="AI100" s="2"/>
      <c r="AJ100" s="2"/>
      <c r="AK100" s="2"/>
    </row>
    <row r="101" ht="12.75" customHeight="1">
      <c r="A101" s="4"/>
      <c r="B101" s="4"/>
      <c r="C101" s="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3"/>
      <c r="AE101" s="2"/>
      <c r="AF101" s="2"/>
      <c r="AG101" s="2"/>
      <c r="AH101" s="2"/>
      <c r="AI101" s="2"/>
      <c r="AJ101" s="2"/>
      <c r="AK101" s="2"/>
    </row>
    <row r="102" ht="12.75" customHeight="1">
      <c r="A102" s="4"/>
      <c r="B102" s="4"/>
      <c r="C102" s="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3"/>
      <c r="AE102" s="2"/>
      <c r="AF102" s="2"/>
      <c r="AG102" s="2"/>
      <c r="AH102" s="2"/>
      <c r="AI102" s="2"/>
      <c r="AJ102" s="2"/>
      <c r="AK102" s="2"/>
    </row>
    <row r="103" ht="12.75" customHeight="1">
      <c r="A103" s="4"/>
      <c r="B103" s="4"/>
      <c r="C103" s="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3"/>
      <c r="AE103" s="2"/>
      <c r="AF103" s="2"/>
      <c r="AG103" s="2"/>
      <c r="AH103" s="2"/>
      <c r="AI103" s="2"/>
      <c r="AJ103" s="2"/>
      <c r="AK103" s="2"/>
    </row>
    <row r="104" ht="12.75" customHeight="1">
      <c r="A104" s="4"/>
      <c r="B104" s="4"/>
      <c r="C104" s="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3"/>
      <c r="AE104" s="2"/>
      <c r="AF104" s="2"/>
      <c r="AG104" s="2"/>
      <c r="AH104" s="2"/>
      <c r="AI104" s="2"/>
      <c r="AJ104" s="2"/>
      <c r="AK104" s="2"/>
    </row>
    <row r="105" ht="12.75" customHeight="1">
      <c r="A105" s="4"/>
      <c r="B105" s="4"/>
      <c r="C105" s="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3"/>
      <c r="AE105" s="2"/>
      <c r="AF105" s="2"/>
      <c r="AG105" s="2"/>
      <c r="AH105" s="2"/>
      <c r="AI105" s="2"/>
      <c r="AJ105" s="2"/>
      <c r="AK105" s="2"/>
    </row>
    <row r="106" ht="12.75" customHeight="1">
      <c r="A106" s="4"/>
      <c r="B106" s="4"/>
      <c r="C106" s="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3"/>
      <c r="AE106" s="2"/>
      <c r="AF106" s="2"/>
      <c r="AG106" s="2"/>
      <c r="AH106" s="2"/>
      <c r="AI106" s="2"/>
      <c r="AJ106" s="2"/>
      <c r="AK106" s="2"/>
    </row>
    <row r="107" ht="12.75" customHeight="1">
      <c r="A107" s="4"/>
      <c r="B107" s="4"/>
      <c r="C107" s="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3"/>
      <c r="AE107" s="2"/>
      <c r="AF107" s="2"/>
      <c r="AG107" s="2"/>
      <c r="AH107" s="2"/>
      <c r="AI107" s="2"/>
      <c r="AJ107" s="2"/>
      <c r="AK107" s="2"/>
    </row>
    <row r="108" ht="12.75" customHeight="1">
      <c r="A108" s="4"/>
      <c r="B108" s="4"/>
      <c r="C108" s="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3"/>
      <c r="AE108" s="2"/>
      <c r="AF108" s="2"/>
      <c r="AG108" s="2"/>
      <c r="AH108" s="2"/>
      <c r="AI108" s="2"/>
      <c r="AJ108" s="2"/>
      <c r="AK108" s="2"/>
    </row>
    <row r="109" ht="12.75" customHeight="1">
      <c r="A109" s="4"/>
      <c r="B109" s="4"/>
      <c r="C109" s="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3"/>
      <c r="AE109" s="2"/>
      <c r="AF109" s="2"/>
      <c r="AG109" s="2"/>
      <c r="AH109" s="2"/>
      <c r="AI109" s="2"/>
      <c r="AJ109" s="2"/>
      <c r="AK109" s="2"/>
    </row>
    <row r="110" ht="12.75" customHeight="1">
      <c r="A110" s="4"/>
      <c r="B110" s="4"/>
      <c r="C110" s="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3"/>
      <c r="AE110" s="2"/>
      <c r="AF110" s="2"/>
      <c r="AG110" s="2"/>
      <c r="AH110" s="2"/>
      <c r="AI110" s="2"/>
      <c r="AJ110" s="2"/>
      <c r="AK110" s="2"/>
    </row>
    <row r="111" ht="12.75" customHeight="1">
      <c r="A111" s="4"/>
      <c r="B111" s="4"/>
      <c r="C111" s="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3"/>
      <c r="AE111" s="2"/>
      <c r="AF111" s="2"/>
      <c r="AG111" s="2"/>
      <c r="AH111" s="2"/>
      <c r="AI111" s="2"/>
      <c r="AJ111" s="2"/>
      <c r="AK111" s="2"/>
    </row>
    <row r="112" ht="12.75" customHeight="1">
      <c r="A112" s="4"/>
      <c r="B112" s="4"/>
      <c r="C112" s="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3"/>
      <c r="AE112" s="2"/>
      <c r="AF112" s="2"/>
      <c r="AG112" s="2"/>
      <c r="AH112" s="2"/>
      <c r="AI112" s="2"/>
      <c r="AJ112" s="2"/>
      <c r="AK112" s="2"/>
    </row>
    <row r="113" ht="12.75" customHeight="1">
      <c r="A113" s="4"/>
      <c r="B113" s="4"/>
      <c r="C113" s="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3"/>
      <c r="AE113" s="2"/>
      <c r="AF113" s="2"/>
      <c r="AG113" s="2"/>
      <c r="AH113" s="2"/>
      <c r="AI113" s="2"/>
      <c r="AJ113" s="2"/>
      <c r="AK113" s="2"/>
    </row>
    <row r="114" ht="12.75" customHeight="1">
      <c r="A114" s="4"/>
      <c r="B114" s="4"/>
      <c r="C114" s="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3"/>
      <c r="AE114" s="2"/>
      <c r="AF114" s="2"/>
      <c r="AG114" s="2"/>
      <c r="AH114" s="2"/>
      <c r="AI114" s="2"/>
      <c r="AJ114" s="2"/>
      <c r="AK114" s="2"/>
    </row>
    <row r="115" ht="12.75" customHeight="1">
      <c r="A115" s="4"/>
      <c r="B115" s="4"/>
      <c r="C115" s="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3"/>
      <c r="AE115" s="2"/>
      <c r="AF115" s="2"/>
      <c r="AG115" s="2"/>
      <c r="AH115" s="2"/>
      <c r="AI115" s="2"/>
      <c r="AJ115" s="2"/>
      <c r="AK115" s="2"/>
    </row>
    <row r="116" ht="12.75" customHeight="1">
      <c r="A116" s="4"/>
      <c r="B116" s="4"/>
      <c r="C116" s="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3"/>
      <c r="AE116" s="2"/>
      <c r="AF116" s="2"/>
      <c r="AG116" s="2"/>
      <c r="AH116" s="2"/>
      <c r="AI116" s="2"/>
      <c r="AJ116" s="2"/>
      <c r="AK116" s="2"/>
    </row>
    <row r="117" ht="12.75" customHeight="1">
      <c r="A117" s="4"/>
      <c r="B117" s="4"/>
      <c r="C117" s="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3"/>
      <c r="AE117" s="2"/>
      <c r="AF117" s="2"/>
      <c r="AG117" s="2"/>
      <c r="AH117" s="2"/>
      <c r="AI117" s="2"/>
      <c r="AJ117" s="2"/>
      <c r="AK117" s="2"/>
    </row>
    <row r="118" ht="12.75" customHeight="1">
      <c r="A118" s="4"/>
      <c r="B118" s="4"/>
      <c r="C118" s="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3"/>
      <c r="AE118" s="2"/>
      <c r="AF118" s="2"/>
      <c r="AG118" s="2"/>
      <c r="AH118" s="2"/>
      <c r="AI118" s="2"/>
      <c r="AJ118" s="2"/>
      <c r="AK118" s="2"/>
    </row>
    <row r="119" ht="12.75" customHeight="1">
      <c r="A119" s="4"/>
      <c r="B119" s="4"/>
      <c r="C119" s="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3"/>
      <c r="AE119" s="2"/>
      <c r="AF119" s="2"/>
      <c r="AG119" s="2"/>
      <c r="AH119" s="2"/>
      <c r="AI119" s="2"/>
      <c r="AJ119" s="2"/>
      <c r="AK119" s="2"/>
    </row>
    <row r="120" ht="12.75" customHeight="1">
      <c r="A120" s="4"/>
      <c r="B120" s="4"/>
      <c r="C120" s="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3"/>
      <c r="AE120" s="2"/>
      <c r="AF120" s="2"/>
      <c r="AG120" s="2"/>
      <c r="AH120" s="2"/>
      <c r="AI120" s="2"/>
      <c r="AJ120" s="2"/>
      <c r="AK120" s="2"/>
    </row>
    <row r="121" ht="12.75" customHeight="1">
      <c r="A121" s="4"/>
      <c r="B121" s="4"/>
      <c r="C121" s="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3"/>
      <c r="AE121" s="2"/>
      <c r="AF121" s="2"/>
      <c r="AG121" s="2"/>
      <c r="AH121" s="2"/>
      <c r="AI121" s="2"/>
      <c r="AJ121" s="2"/>
      <c r="AK121" s="2"/>
    </row>
    <row r="122" ht="12.75" customHeight="1">
      <c r="A122" s="4"/>
      <c r="B122" s="4"/>
      <c r="C122" s="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3"/>
      <c r="AE122" s="2"/>
      <c r="AF122" s="2"/>
      <c r="AG122" s="2"/>
      <c r="AH122" s="2"/>
      <c r="AI122" s="2"/>
      <c r="AJ122" s="2"/>
      <c r="AK122" s="2"/>
    </row>
    <row r="123" ht="12.75" customHeight="1">
      <c r="A123" s="4"/>
      <c r="B123" s="4"/>
      <c r="C123" s="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3"/>
      <c r="AE123" s="2"/>
      <c r="AF123" s="2"/>
      <c r="AG123" s="2"/>
      <c r="AH123" s="2"/>
      <c r="AI123" s="2"/>
      <c r="AJ123" s="2"/>
      <c r="AK123" s="2"/>
    </row>
    <row r="124" ht="12.75" customHeight="1">
      <c r="A124" s="4"/>
      <c r="B124" s="4"/>
      <c r="C124" s="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3"/>
      <c r="AE124" s="2"/>
      <c r="AF124" s="2"/>
      <c r="AG124" s="2"/>
      <c r="AH124" s="2"/>
      <c r="AI124" s="2"/>
      <c r="AJ124" s="2"/>
      <c r="AK124" s="2"/>
    </row>
    <row r="125" ht="12.75" customHeight="1">
      <c r="A125" s="4"/>
      <c r="B125" s="4"/>
      <c r="C125" s="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3"/>
      <c r="AE125" s="2"/>
      <c r="AF125" s="2"/>
      <c r="AG125" s="2"/>
      <c r="AH125" s="2"/>
      <c r="AI125" s="2"/>
      <c r="AJ125" s="2"/>
      <c r="AK125" s="2"/>
    </row>
    <row r="126" ht="12.75" customHeight="1">
      <c r="A126" s="4"/>
      <c r="B126" s="4"/>
      <c r="C126" s="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3"/>
      <c r="AE126" s="2"/>
      <c r="AF126" s="2"/>
      <c r="AG126" s="2"/>
      <c r="AH126" s="2"/>
      <c r="AI126" s="2"/>
      <c r="AJ126" s="2"/>
      <c r="AK126" s="2"/>
    </row>
    <row r="127" ht="12.75" customHeight="1">
      <c r="A127" s="4"/>
      <c r="B127" s="4"/>
      <c r="C127" s="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3"/>
      <c r="AE127" s="2"/>
      <c r="AF127" s="2"/>
      <c r="AG127" s="2"/>
      <c r="AH127" s="2"/>
      <c r="AI127" s="2"/>
      <c r="AJ127" s="2"/>
      <c r="AK127" s="2"/>
    </row>
    <row r="128" ht="12.75" customHeight="1">
      <c r="A128" s="4"/>
      <c r="B128" s="4"/>
      <c r="C128" s="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3"/>
      <c r="AE128" s="2"/>
      <c r="AF128" s="2"/>
      <c r="AG128" s="2"/>
      <c r="AH128" s="2"/>
      <c r="AI128" s="2"/>
      <c r="AJ128" s="2"/>
      <c r="AK128" s="2"/>
    </row>
    <row r="129" ht="12.75" customHeight="1">
      <c r="A129" s="4"/>
      <c r="B129" s="4"/>
      <c r="C129" s="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3"/>
      <c r="AE129" s="2"/>
      <c r="AF129" s="2"/>
      <c r="AG129" s="2"/>
      <c r="AH129" s="2"/>
      <c r="AI129" s="2"/>
      <c r="AJ129" s="2"/>
      <c r="AK129" s="2"/>
    </row>
    <row r="130" ht="12.75" customHeight="1">
      <c r="A130" s="4"/>
      <c r="B130" s="4"/>
      <c r="C130" s="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3"/>
      <c r="AE130" s="2"/>
      <c r="AF130" s="2"/>
      <c r="AG130" s="2"/>
      <c r="AH130" s="2"/>
      <c r="AI130" s="2"/>
      <c r="AJ130" s="2"/>
      <c r="AK130" s="2"/>
    </row>
    <row r="131" ht="12.75" customHeight="1">
      <c r="A131" s="4"/>
      <c r="B131" s="4"/>
      <c r="C131" s="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3"/>
      <c r="AE131" s="2"/>
      <c r="AF131" s="2"/>
      <c r="AG131" s="2"/>
      <c r="AH131" s="2"/>
      <c r="AI131" s="2"/>
      <c r="AJ131" s="2"/>
      <c r="AK131" s="2"/>
    </row>
    <row r="132" ht="12.75" customHeight="1">
      <c r="A132" s="4"/>
      <c r="B132" s="4"/>
      <c r="C132" s="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3"/>
      <c r="AE132" s="2"/>
      <c r="AF132" s="2"/>
      <c r="AG132" s="2"/>
      <c r="AH132" s="2"/>
      <c r="AI132" s="2"/>
      <c r="AJ132" s="2"/>
      <c r="AK132" s="2"/>
    </row>
    <row r="133" ht="12.75" customHeight="1">
      <c r="A133" s="4"/>
      <c r="B133" s="4"/>
      <c r="C133" s="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3"/>
      <c r="AE133" s="2"/>
      <c r="AF133" s="2"/>
      <c r="AG133" s="2"/>
      <c r="AH133" s="2"/>
      <c r="AI133" s="2"/>
      <c r="AJ133" s="2"/>
      <c r="AK133" s="2"/>
    </row>
    <row r="134" ht="12.75" customHeight="1">
      <c r="A134" s="4"/>
      <c r="B134" s="4"/>
      <c r="C134" s="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3"/>
      <c r="AE134" s="2"/>
      <c r="AF134" s="2"/>
      <c r="AG134" s="2"/>
      <c r="AH134" s="2"/>
      <c r="AI134" s="2"/>
      <c r="AJ134" s="2"/>
      <c r="AK134" s="2"/>
    </row>
    <row r="135" ht="12.75" customHeight="1">
      <c r="A135" s="4"/>
      <c r="B135" s="4"/>
      <c r="C135" s="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3"/>
      <c r="AE135" s="2"/>
      <c r="AF135" s="2"/>
      <c r="AG135" s="2"/>
      <c r="AH135" s="2"/>
      <c r="AI135" s="2"/>
      <c r="AJ135" s="2"/>
      <c r="AK135" s="2"/>
    </row>
    <row r="136" ht="12.75" customHeight="1">
      <c r="A136" s="4"/>
      <c r="B136" s="4"/>
      <c r="C136" s="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3"/>
      <c r="AE136" s="2"/>
      <c r="AF136" s="2"/>
      <c r="AG136" s="2"/>
      <c r="AH136" s="2"/>
      <c r="AI136" s="2"/>
      <c r="AJ136" s="2"/>
      <c r="AK136" s="2"/>
    </row>
    <row r="137" ht="12.75" customHeight="1">
      <c r="A137" s="4"/>
      <c r="B137" s="4"/>
      <c r="C137" s="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3"/>
      <c r="AE137" s="2"/>
      <c r="AF137" s="2"/>
      <c r="AG137" s="2"/>
      <c r="AH137" s="2"/>
      <c r="AI137" s="2"/>
      <c r="AJ137" s="2"/>
      <c r="AK137" s="2"/>
    </row>
    <row r="138" ht="12.75" customHeight="1">
      <c r="A138" s="4"/>
      <c r="B138" s="4"/>
      <c r="C138" s="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3"/>
      <c r="AE138" s="2"/>
      <c r="AF138" s="2"/>
      <c r="AG138" s="2"/>
      <c r="AH138" s="2"/>
      <c r="AI138" s="2"/>
      <c r="AJ138" s="2"/>
      <c r="AK138" s="2"/>
    </row>
    <row r="139" ht="12.75" customHeight="1">
      <c r="A139" s="4"/>
      <c r="B139" s="4"/>
      <c r="C139" s="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3"/>
      <c r="AE139" s="2"/>
      <c r="AF139" s="2"/>
      <c r="AG139" s="2"/>
      <c r="AH139" s="2"/>
      <c r="AI139" s="2"/>
      <c r="AJ139" s="2"/>
      <c r="AK139" s="2"/>
    </row>
    <row r="140" ht="12.75" customHeight="1">
      <c r="A140" s="4"/>
      <c r="B140" s="4"/>
      <c r="C140" s="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3"/>
      <c r="AE140" s="2"/>
      <c r="AF140" s="2"/>
      <c r="AG140" s="2"/>
      <c r="AH140" s="2"/>
      <c r="AI140" s="2"/>
      <c r="AJ140" s="2"/>
      <c r="AK140" s="2"/>
    </row>
    <row r="141" ht="12.75" customHeight="1">
      <c r="A141" s="4"/>
      <c r="B141" s="4"/>
      <c r="C141" s="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3"/>
      <c r="AE141" s="2"/>
      <c r="AF141" s="2"/>
      <c r="AG141" s="2"/>
      <c r="AH141" s="2"/>
      <c r="AI141" s="2"/>
      <c r="AJ141" s="2"/>
      <c r="AK141" s="2"/>
    </row>
    <row r="142" ht="12.75" customHeight="1">
      <c r="A142" s="4"/>
      <c r="B142" s="4"/>
      <c r="C142" s="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3"/>
      <c r="AE142" s="2"/>
      <c r="AF142" s="2"/>
      <c r="AG142" s="2"/>
      <c r="AH142" s="2"/>
      <c r="AI142" s="2"/>
      <c r="AJ142" s="2"/>
      <c r="AK142" s="2"/>
    </row>
    <row r="143" ht="12.75" customHeight="1">
      <c r="A143" s="4"/>
      <c r="B143" s="4"/>
      <c r="C143" s="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3"/>
      <c r="AE143" s="2"/>
      <c r="AF143" s="2"/>
      <c r="AG143" s="2"/>
      <c r="AH143" s="2"/>
      <c r="AI143" s="2"/>
      <c r="AJ143" s="2"/>
      <c r="AK143" s="2"/>
    </row>
    <row r="144" ht="12.75" customHeight="1">
      <c r="A144" s="4"/>
      <c r="B144" s="4"/>
      <c r="C144" s="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3"/>
      <c r="AE144" s="2"/>
      <c r="AF144" s="2"/>
      <c r="AG144" s="2"/>
      <c r="AH144" s="2"/>
      <c r="AI144" s="2"/>
      <c r="AJ144" s="2"/>
      <c r="AK144" s="2"/>
    </row>
    <row r="145" ht="12.75" customHeight="1">
      <c r="A145" s="4"/>
      <c r="B145" s="4"/>
      <c r="C145" s="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3"/>
      <c r="AE145" s="2"/>
      <c r="AF145" s="2"/>
      <c r="AG145" s="2"/>
      <c r="AH145" s="2"/>
      <c r="AI145" s="2"/>
      <c r="AJ145" s="2"/>
      <c r="AK145" s="2"/>
    </row>
    <row r="146" ht="12.75" customHeight="1">
      <c r="A146" s="4"/>
      <c r="B146" s="4"/>
      <c r="C146" s="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3"/>
      <c r="AE146" s="2"/>
      <c r="AF146" s="2"/>
      <c r="AG146" s="2"/>
      <c r="AH146" s="2"/>
      <c r="AI146" s="2"/>
      <c r="AJ146" s="2"/>
      <c r="AK146" s="2"/>
    </row>
    <row r="147" ht="12.75" customHeight="1">
      <c r="A147" s="4"/>
      <c r="B147" s="4"/>
      <c r="C147" s="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3"/>
      <c r="AE147" s="2"/>
      <c r="AF147" s="2"/>
      <c r="AG147" s="2"/>
      <c r="AH147" s="2"/>
      <c r="AI147" s="2"/>
      <c r="AJ147" s="2"/>
      <c r="AK147" s="2"/>
    </row>
    <row r="148" ht="12.75" customHeight="1">
      <c r="A148" s="4"/>
      <c r="B148" s="4"/>
      <c r="C148" s="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3"/>
      <c r="AE148" s="2"/>
      <c r="AF148" s="2"/>
      <c r="AG148" s="2"/>
      <c r="AH148" s="2"/>
      <c r="AI148" s="2"/>
      <c r="AJ148" s="2"/>
      <c r="AK148" s="2"/>
    </row>
    <row r="149" ht="12.75" customHeight="1">
      <c r="A149" s="4"/>
      <c r="B149" s="4"/>
      <c r="C149" s="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3"/>
      <c r="AE149" s="2"/>
      <c r="AF149" s="2"/>
      <c r="AG149" s="2"/>
      <c r="AH149" s="2"/>
      <c r="AI149" s="2"/>
      <c r="AJ149" s="2"/>
      <c r="AK149" s="2"/>
    </row>
    <row r="150" ht="12.75" customHeight="1">
      <c r="A150" s="4"/>
      <c r="B150" s="4"/>
      <c r="C150" s="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3"/>
      <c r="AE150" s="2"/>
      <c r="AF150" s="2"/>
      <c r="AG150" s="2"/>
      <c r="AH150" s="2"/>
      <c r="AI150" s="2"/>
      <c r="AJ150" s="2"/>
      <c r="AK150" s="2"/>
    </row>
    <row r="151" ht="12.75" customHeight="1">
      <c r="A151" s="4"/>
      <c r="B151" s="4"/>
      <c r="C151" s="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3"/>
      <c r="AE151" s="2"/>
      <c r="AF151" s="2"/>
      <c r="AG151" s="2"/>
      <c r="AH151" s="2"/>
      <c r="AI151" s="2"/>
      <c r="AJ151" s="2"/>
      <c r="AK151" s="2"/>
    </row>
    <row r="152" ht="12.75" customHeight="1">
      <c r="A152" s="4"/>
      <c r="B152" s="4"/>
      <c r="C152" s="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3"/>
      <c r="AE152" s="2"/>
      <c r="AF152" s="2"/>
      <c r="AG152" s="2"/>
      <c r="AH152" s="2"/>
      <c r="AI152" s="2"/>
      <c r="AJ152" s="2"/>
      <c r="AK152" s="2"/>
    </row>
    <row r="153" ht="12.75" customHeight="1">
      <c r="A153" s="4"/>
      <c r="B153" s="4"/>
      <c r="C153" s="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3"/>
      <c r="AE153" s="2"/>
      <c r="AF153" s="2"/>
      <c r="AG153" s="2"/>
      <c r="AH153" s="2"/>
      <c r="AI153" s="2"/>
      <c r="AJ153" s="2"/>
      <c r="AK153" s="2"/>
    </row>
    <row r="154" ht="12.75" customHeight="1">
      <c r="A154" s="4"/>
      <c r="B154" s="4"/>
      <c r="C154" s="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3"/>
      <c r="AE154" s="2"/>
      <c r="AF154" s="2"/>
      <c r="AG154" s="2"/>
      <c r="AH154" s="2"/>
      <c r="AI154" s="2"/>
      <c r="AJ154" s="2"/>
      <c r="AK154" s="2"/>
    </row>
    <row r="155" ht="12.75" customHeight="1">
      <c r="A155" s="4"/>
      <c r="B155" s="4"/>
      <c r="C155" s="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3"/>
      <c r="AE155" s="2"/>
      <c r="AF155" s="2"/>
      <c r="AG155" s="2"/>
      <c r="AH155" s="2"/>
      <c r="AI155" s="2"/>
      <c r="AJ155" s="2"/>
      <c r="AK155" s="2"/>
    </row>
    <row r="156" ht="12.75" customHeight="1">
      <c r="A156" s="4"/>
      <c r="B156" s="4"/>
      <c r="C156" s="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3"/>
      <c r="AE156" s="2"/>
      <c r="AF156" s="2"/>
      <c r="AG156" s="2"/>
      <c r="AH156" s="2"/>
      <c r="AI156" s="2"/>
      <c r="AJ156" s="2"/>
      <c r="AK156" s="2"/>
    </row>
    <row r="157" ht="12.75" customHeight="1">
      <c r="A157" s="4"/>
      <c r="B157" s="4"/>
      <c r="C157" s="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3"/>
      <c r="AE157" s="2"/>
      <c r="AF157" s="2"/>
      <c r="AG157" s="2"/>
      <c r="AH157" s="2"/>
      <c r="AI157" s="2"/>
      <c r="AJ157" s="2"/>
      <c r="AK157" s="2"/>
    </row>
    <row r="158" ht="12.75" customHeight="1">
      <c r="A158" s="4"/>
      <c r="B158" s="4"/>
      <c r="C158" s="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3"/>
      <c r="AE158" s="2"/>
      <c r="AF158" s="2"/>
      <c r="AG158" s="2"/>
      <c r="AH158" s="2"/>
      <c r="AI158" s="2"/>
      <c r="AJ158" s="2"/>
      <c r="AK158" s="2"/>
    </row>
    <row r="159" ht="12.75" customHeight="1">
      <c r="A159" s="4"/>
      <c r="B159" s="4"/>
      <c r="C159" s="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3"/>
      <c r="AE159" s="2"/>
      <c r="AF159" s="2"/>
      <c r="AG159" s="2"/>
      <c r="AH159" s="2"/>
      <c r="AI159" s="2"/>
      <c r="AJ159" s="2"/>
      <c r="AK159" s="2"/>
    </row>
    <row r="160" ht="12.75" customHeight="1">
      <c r="A160" s="4"/>
      <c r="B160" s="4"/>
      <c r="C160" s="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3"/>
      <c r="AE160" s="2"/>
      <c r="AF160" s="2"/>
      <c r="AG160" s="2"/>
      <c r="AH160" s="2"/>
      <c r="AI160" s="2"/>
      <c r="AJ160" s="2"/>
      <c r="AK160" s="2"/>
    </row>
    <row r="161" ht="12.75" customHeight="1">
      <c r="A161" s="4"/>
      <c r="B161" s="4"/>
      <c r="C161" s="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3"/>
      <c r="AE161" s="2"/>
      <c r="AF161" s="2"/>
      <c r="AG161" s="2"/>
      <c r="AH161" s="2"/>
      <c r="AI161" s="2"/>
      <c r="AJ161" s="2"/>
      <c r="AK161" s="2"/>
    </row>
    <row r="162" ht="12.75" customHeight="1">
      <c r="A162" s="4"/>
      <c r="B162" s="4"/>
      <c r="C162" s="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3"/>
      <c r="AE162" s="2"/>
      <c r="AF162" s="2"/>
      <c r="AG162" s="2"/>
      <c r="AH162" s="2"/>
      <c r="AI162" s="2"/>
      <c r="AJ162" s="2"/>
      <c r="AK162" s="2"/>
    </row>
    <row r="163" ht="12.75" customHeight="1">
      <c r="A163" s="4"/>
      <c r="B163" s="4"/>
      <c r="C163" s="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3"/>
      <c r="AE163" s="2"/>
      <c r="AF163" s="2"/>
      <c r="AG163" s="2"/>
      <c r="AH163" s="2"/>
      <c r="AI163" s="2"/>
      <c r="AJ163" s="2"/>
      <c r="AK163" s="2"/>
    </row>
    <row r="164" ht="12.75" customHeight="1">
      <c r="A164" s="4"/>
      <c r="B164" s="4"/>
      <c r="C164" s="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3"/>
      <c r="AE164" s="2"/>
      <c r="AF164" s="2"/>
      <c r="AG164" s="2"/>
      <c r="AH164" s="2"/>
      <c r="AI164" s="2"/>
      <c r="AJ164" s="2"/>
      <c r="AK164" s="2"/>
    </row>
    <row r="165" ht="12.75" customHeight="1">
      <c r="A165" s="4"/>
      <c r="B165" s="4"/>
      <c r="C165" s="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3"/>
      <c r="AE165" s="2"/>
      <c r="AF165" s="2"/>
      <c r="AG165" s="2"/>
      <c r="AH165" s="2"/>
      <c r="AI165" s="2"/>
      <c r="AJ165" s="2"/>
      <c r="AK165" s="2"/>
    </row>
    <row r="166" ht="12.75" customHeight="1">
      <c r="A166" s="4"/>
      <c r="B166" s="4"/>
      <c r="C166" s="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3"/>
      <c r="AE166" s="2"/>
      <c r="AF166" s="2"/>
      <c r="AG166" s="2"/>
      <c r="AH166" s="2"/>
      <c r="AI166" s="2"/>
      <c r="AJ166" s="2"/>
      <c r="AK166" s="2"/>
    </row>
    <row r="167" ht="12.75" customHeight="1">
      <c r="A167" s="4"/>
      <c r="B167" s="4"/>
      <c r="C167" s="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3"/>
      <c r="AE167" s="2"/>
      <c r="AF167" s="2"/>
      <c r="AG167" s="2"/>
      <c r="AH167" s="2"/>
      <c r="AI167" s="2"/>
      <c r="AJ167" s="2"/>
      <c r="AK167" s="2"/>
    </row>
    <row r="168" ht="12.75" customHeight="1">
      <c r="A168" s="4"/>
      <c r="B168" s="4"/>
      <c r="C168" s="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3"/>
      <c r="AE168" s="2"/>
      <c r="AF168" s="2"/>
      <c r="AG168" s="2"/>
      <c r="AH168" s="2"/>
      <c r="AI168" s="2"/>
      <c r="AJ168" s="2"/>
      <c r="AK168" s="2"/>
    </row>
    <row r="169" ht="12.75" customHeight="1">
      <c r="A169" s="4"/>
      <c r="B169" s="4"/>
      <c r="C169" s="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3"/>
      <c r="AE169" s="2"/>
      <c r="AF169" s="2"/>
      <c r="AG169" s="2"/>
      <c r="AH169" s="2"/>
      <c r="AI169" s="2"/>
      <c r="AJ169" s="2"/>
      <c r="AK169" s="2"/>
    </row>
    <row r="170" ht="12.75" customHeight="1">
      <c r="A170" s="4"/>
      <c r="B170" s="4"/>
      <c r="C170" s="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3"/>
      <c r="AE170" s="2"/>
      <c r="AF170" s="2"/>
      <c r="AG170" s="2"/>
      <c r="AH170" s="2"/>
      <c r="AI170" s="2"/>
      <c r="AJ170" s="2"/>
      <c r="AK170" s="2"/>
    </row>
    <row r="171" ht="12.75" customHeight="1">
      <c r="A171" s="4"/>
      <c r="B171" s="4"/>
      <c r="C171" s="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3"/>
      <c r="AE171" s="2"/>
      <c r="AF171" s="2"/>
      <c r="AG171" s="2"/>
      <c r="AH171" s="2"/>
      <c r="AI171" s="2"/>
      <c r="AJ171" s="2"/>
      <c r="AK171" s="2"/>
    </row>
    <row r="172" ht="12.75" customHeight="1">
      <c r="A172" s="4"/>
      <c r="B172" s="4"/>
      <c r="C172" s="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3"/>
      <c r="AE172" s="2"/>
      <c r="AF172" s="2"/>
      <c r="AG172" s="2"/>
      <c r="AH172" s="2"/>
      <c r="AI172" s="2"/>
      <c r="AJ172" s="2"/>
      <c r="AK172" s="2"/>
    </row>
    <row r="173" ht="12.75" customHeight="1">
      <c r="A173" s="4"/>
      <c r="B173" s="4"/>
      <c r="C173" s="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3"/>
      <c r="AE173" s="2"/>
      <c r="AF173" s="2"/>
      <c r="AG173" s="2"/>
      <c r="AH173" s="2"/>
      <c r="AI173" s="2"/>
      <c r="AJ173" s="2"/>
      <c r="AK173" s="2"/>
    </row>
    <row r="174" ht="12.75" customHeight="1">
      <c r="A174" s="4"/>
      <c r="B174" s="4"/>
      <c r="C174" s="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3"/>
      <c r="AE174" s="2"/>
      <c r="AF174" s="2"/>
      <c r="AG174" s="2"/>
      <c r="AH174" s="2"/>
      <c r="AI174" s="2"/>
      <c r="AJ174" s="2"/>
      <c r="AK174" s="2"/>
    </row>
    <row r="175" ht="12.75" customHeight="1">
      <c r="A175" s="4"/>
      <c r="B175" s="4"/>
      <c r="C175" s="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3"/>
      <c r="AE175" s="2"/>
      <c r="AF175" s="2"/>
      <c r="AG175" s="2"/>
      <c r="AH175" s="2"/>
      <c r="AI175" s="2"/>
      <c r="AJ175" s="2"/>
      <c r="AK175" s="2"/>
    </row>
    <row r="176" ht="12.75" customHeight="1">
      <c r="A176" s="4"/>
      <c r="B176" s="4"/>
      <c r="C176" s="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3"/>
      <c r="AE176" s="2"/>
      <c r="AF176" s="2"/>
      <c r="AG176" s="2"/>
      <c r="AH176" s="2"/>
      <c r="AI176" s="2"/>
      <c r="AJ176" s="2"/>
      <c r="AK176" s="2"/>
    </row>
    <row r="177" ht="12.75" customHeight="1">
      <c r="A177" s="4"/>
      <c r="B177" s="4"/>
      <c r="C177" s="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3"/>
      <c r="AE177" s="2"/>
      <c r="AF177" s="2"/>
      <c r="AG177" s="2"/>
      <c r="AH177" s="2"/>
      <c r="AI177" s="2"/>
      <c r="AJ177" s="2"/>
      <c r="AK177" s="2"/>
    </row>
    <row r="178" ht="12.75" customHeight="1">
      <c r="A178" s="4"/>
      <c r="B178" s="4"/>
      <c r="C178" s="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3"/>
      <c r="AE178" s="2"/>
      <c r="AF178" s="2"/>
      <c r="AG178" s="2"/>
      <c r="AH178" s="2"/>
      <c r="AI178" s="2"/>
      <c r="AJ178" s="2"/>
      <c r="AK178" s="2"/>
    </row>
    <row r="179" ht="12.75" customHeight="1">
      <c r="A179" s="4"/>
      <c r="B179" s="4"/>
      <c r="C179" s="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3"/>
      <c r="AE179" s="2"/>
      <c r="AF179" s="2"/>
      <c r="AG179" s="2"/>
      <c r="AH179" s="2"/>
      <c r="AI179" s="2"/>
      <c r="AJ179" s="2"/>
      <c r="AK179" s="2"/>
    </row>
    <row r="180" ht="12.75" customHeight="1">
      <c r="A180" s="4"/>
      <c r="B180" s="4"/>
      <c r="C180" s="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3"/>
      <c r="AE180" s="2"/>
      <c r="AF180" s="2"/>
      <c r="AG180" s="2"/>
      <c r="AH180" s="2"/>
      <c r="AI180" s="2"/>
      <c r="AJ180" s="2"/>
      <c r="AK180" s="2"/>
    </row>
    <row r="181" ht="12.75" customHeight="1">
      <c r="A181" s="4"/>
      <c r="B181" s="4"/>
      <c r="C181" s="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3"/>
      <c r="AE181" s="2"/>
      <c r="AF181" s="2"/>
      <c r="AG181" s="2"/>
      <c r="AH181" s="2"/>
      <c r="AI181" s="2"/>
      <c r="AJ181" s="2"/>
      <c r="AK181" s="2"/>
    </row>
    <row r="182" ht="12.75" customHeight="1">
      <c r="A182" s="4"/>
      <c r="B182" s="4"/>
      <c r="C182" s="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3"/>
      <c r="AE182" s="2"/>
      <c r="AF182" s="2"/>
      <c r="AG182" s="2"/>
      <c r="AH182" s="2"/>
      <c r="AI182" s="2"/>
      <c r="AJ182" s="2"/>
      <c r="AK182" s="2"/>
    </row>
    <row r="183" ht="12.75" customHeight="1">
      <c r="A183" s="4"/>
      <c r="B183" s="4"/>
      <c r="C183" s="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3"/>
      <c r="AE183" s="2"/>
      <c r="AF183" s="2"/>
      <c r="AG183" s="2"/>
      <c r="AH183" s="2"/>
      <c r="AI183" s="2"/>
      <c r="AJ183" s="2"/>
      <c r="AK183" s="2"/>
    </row>
    <row r="184" ht="12.75" customHeight="1">
      <c r="A184" s="4"/>
      <c r="B184" s="4"/>
      <c r="C184" s="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3"/>
      <c r="AE184" s="2"/>
      <c r="AF184" s="2"/>
      <c r="AG184" s="2"/>
      <c r="AH184" s="2"/>
      <c r="AI184" s="2"/>
      <c r="AJ184" s="2"/>
      <c r="AK184" s="2"/>
    </row>
    <row r="185" ht="12.75" customHeight="1">
      <c r="A185" s="4"/>
      <c r="B185" s="4"/>
      <c r="C185" s="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3"/>
      <c r="AE185" s="2"/>
      <c r="AF185" s="2"/>
      <c r="AG185" s="2"/>
      <c r="AH185" s="2"/>
      <c r="AI185" s="2"/>
      <c r="AJ185" s="2"/>
      <c r="AK185" s="2"/>
    </row>
    <row r="186" ht="12.75" customHeight="1">
      <c r="A186" s="4"/>
      <c r="B186" s="4"/>
      <c r="C186" s="4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3"/>
      <c r="AE186" s="2"/>
      <c r="AF186" s="2"/>
      <c r="AG186" s="2"/>
      <c r="AH186" s="2"/>
      <c r="AI186" s="2"/>
      <c r="AJ186" s="2"/>
      <c r="AK186" s="2"/>
    </row>
    <row r="187" ht="12.75" customHeight="1">
      <c r="A187" s="4"/>
      <c r="B187" s="4"/>
      <c r="C187" s="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3"/>
      <c r="AE187" s="2"/>
      <c r="AF187" s="2"/>
      <c r="AG187" s="2"/>
      <c r="AH187" s="2"/>
      <c r="AI187" s="2"/>
      <c r="AJ187" s="2"/>
      <c r="AK187" s="2"/>
    </row>
    <row r="188" ht="12.75" customHeight="1">
      <c r="A188" s="4"/>
      <c r="B188" s="4"/>
      <c r="C188" s="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3"/>
      <c r="AE188" s="2"/>
      <c r="AF188" s="2"/>
      <c r="AG188" s="2"/>
      <c r="AH188" s="2"/>
      <c r="AI188" s="2"/>
      <c r="AJ188" s="2"/>
      <c r="AK188" s="2"/>
    </row>
    <row r="189" ht="12.75" customHeight="1">
      <c r="A189" s="4"/>
      <c r="B189" s="4"/>
      <c r="C189" s="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3"/>
      <c r="AE189" s="2"/>
      <c r="AF189" s="2"/>
      <c r="AG189" s="2"/>
      <c r="AH189" s="2"/>
      <c r="AI189" s="2"/>
      <c r="AJ189" s="2"/>
      <c r="AK189" s="2"/>
    </row>
    <row r="190" ht="12.75" customHeight="1">
      <c r="A190" s="4"/>
      <c r="B190" s="4"/>
      <c r="C190" s="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3"/>
      <c r="AE190" s="2"/>
      <c r="AF190" s="2"/>
      <c r="AG190" s="2"/>
      <c r="AH190" s="2"/>
      <c r="AI190" s="2"/>
      <c r="AJ190" s="2"/>
      <c r="AK190" s="2"/>
    </row>
    <row r="191" ht="12.75" customHeight="1">
      <c r="A191" s="4"/>
      <c r="B191" s="4"/>
      <c r="C191" s="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3"/>
      <c r="AE191" s="2"/>
      <c r="AF191" s="2"/>
      <c r="AG191" s="2"/>
      <c r="AH191" s="2"/>
      <c r="AI191" s="2"/>
      <c r="AJ191" s="2"/>
      <c r="AK191" s="2"/>
    </row>
    <row r="192" ht="12.75" customHeight="1">
      <c r="A192" s="4"/>
      <c r="B192" s="4"/>
      <c r="C192" s="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3"/>
      <c r="AE192" s="2"/>
      <c r="AF192" s="2"/>
      <c r="AG192" s="2"/>
      <c r="AH192" s="2"/>
      <c r="AI192" s="2"/>
      <c r="AJ192" s="2"/>
      <c r="AK192" s="2"/>
    </row>
    <row r="193" ht="12.75" customHeight="1">
      <c r="A193" s="4"/>
      <c r="B193" s="4"/>
      <c r="C193" s="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3"/>
      <c r="AE193" s="2"/>
      <c r="AF193" s="2"/>
      <c r="AG193" s="2"/>
      <c r="AH193" s="2"/>
      <c r="AI193" s="2"/>
      <c r="AJ193" s="2"/>
      <c r="AK193" s="2"/>
    </row>
    <row r="194" ht="12.75" customHeight="1">
      <c r="A194" s="4"/>
      <c r="B194" s="4"/>
      <c r="C194" s="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3"/>
      <c r="AE194" s="2"/>
      <c r="AF194" s="2"/>
      <c r="AG194" s="2"/>
      <c r="AH194" s="2"/>
      <c r="AI194" s="2"/>
      <c r="AJ194" s="2"/>
      <c r="AK194" s="2"/>
    </row>
    <row r="195" ht="12.75" customHeight="1">
      <c r="A195" s="4"/>
      <c r="B195" s="4"/>
      <c r="C195" s="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3"/>
      <c r="AE195" s="2"/>
      <c r="AF195" s="2"/>
      <c r="AG195" s="2"/>
      <c r="AH195" s="2"/>
      <c r="AI195" s="2"/>
      <c r="AJ195" s="2"/>
      <c r="AK195" s="2"/>
    </row>
    <row r="196" ht="12.75" customHeight="1">
      <c r="A196" s="4"/>
      <c r="B196" s="4"/>
      <c r="C196" s="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3"/>
      <c r="AE196" s="2"/>
      <c r="AF196" s="2"/>
      <c r="AG196" s="2"/>
      <c r="AH196" s="2"/>
      <c r="AI196" s="2"/>
      <c r="AJ196" s="2"/>
      <c r="AK196" s="2"/>
    </row>
    <row r="197" ht="12.75" customHeight="1">
      <c r="A197" s="4"/>
      <c r="B197" s="4"/>
      <c r="C197" s="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3"/>
      <c r="AE197" s="2"/>
      <c r="AF197" s="2"/>
      <c r="AG197" s="2"/>
      <c r="AH197" s="2"/>
      <c r="AI197" s="2"/>
      <c r="AJ197" s="2"/>
      <c r="AK197" s="2"/>
    </row>
    <row r="198" ht="12.75" customHeight="1">
      <c r="A198" s="4"/>
      <c r="B198" s="4"/>
      <c r="C198" s="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3"/>
      <c r="AE198" s="2"/>
      <c r="AF198" s="2"/>
      <c r="AG198" s="2"/>
      <c r="AH198" s="2"/>
      <c r="AI198" s="2"/>
      <c r="AJ198" s="2"/>
      <c r="AK198" s="2"/>
    </row>
    <row r="199" ht="12.75" customHeight="1">
      <c r="A199" s="4"/>
      <c r="B199" s="4"/>
      <c r="C199" s="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3"/>
      <c r="AE199" s="2"/>
      <c r="AF199" s="2"/>
      <c r="AG199" s="2"/>
      <c r="AH199" s="2"/>
      <c r="AI199" s="2"/>
      <c r="AJ199" s="2"/>
      <c r="AK199" s="2"/>
    </row>
    <row r="200" ht="12.75" customHeight="1">
      <c r="A200" s="4"/>
      <c r="B200" s="4"/>
      <c r="C200" s="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3"/>
      <c r="AE200" s="2"/>
      <c r="AF200" s="2"/>
      <c r="AG200" s="2"/>
      <c r="AH200" s="2"/>
      <c r="AI200" s="2"/>
      <c r="AJ200" s="2"/>
      <c r="AK200" s="2"/>
    </row>
    <row r="201" ht="12.75" customHeight="1">
      <c r="A201" s="4"/>
      <c r="B201" s="4"/>
      <c r="C201" s="4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3"/>
      <c r="AE201" s="2"/>
      <c r="AF201" s="2"/>
      <c r="AG201" s="2"/>
      <c r="AH201" s="2"/>
      <c r="AI201" s="2"/>
      <c r="AJ201" s="2"/>
      <c r="AK201" s="2"/>
    </row>
    <row r="202" ht="12.75" customHeight="1">
      <c r="A202" s="4"/>
      <c r="B202" s="4"/>
      <c r="C202" s="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3"/>
      <c r="AE202" s="2"/>
      <c r="AF202" s="2"/>
      <c r="AG202" s="2"/>
      <c r="AH202" s="2"/>
      <c r="AI202" s="2"/>
      <c r="AJ202" s="2"/>
      <c r="AK202" s="2"/>
    </row>
    <row r="203" ht="12.75" customHeight="1">
      <c r="A203" s="4"/>
      <c r="B203" s="4"/>
      <c r="C203" s="4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3"/>
      <c r="AE203" s="2"/>
      <c r="AF203" s="2"/>
      <c r="AG203" s="2"/>
      <c r="AH203" s="2"/>
      <c r="AI203" s="2"/>
      <c r="AJ203" s="2"/>
      <c r="AK203" s="2"/>
    </row>
    <row r="204" ht="12.75" customHeight="1">
      <c r="A204" s="4"/>
      <c r="B204" s="4"/>
      <c r="C204" s="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3"/>
      <c r="AE204" s="2"/>
      <c r="AF204" s="2"/>
      <c r="AG204" s="2"/>
      <c r="AH204" s="2"/>
      <c r="AI204" s="2"/>
      <c r="AJ204" s="2"/>
      <c r="AK204" s="2"/>
    </row>
    <row r="205" ht="12.75" customHeight="1">
      <c r="A205" s="4"/>
      <c r="B205" s="4"/>
      <c r="C205" s="4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3"/>
      <c r="AE205" s="2"/>
      <c r="AF205" s="2"/>
      <c r="AG205" s="2"/>
      <c r="AH205" s="2"/>
      <c r="AI205" s="2"/>
      <c r="AJ205" s="2"/>
      <c r="AK205" s="2"/>
    </row>
    <row r="206" ht="12.75" customHeight="1">
      <c r="A206" s="4"/>
      <c r="B206" s="4"/>
      <c r="C206" s="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3"/>
      <c r="AE206" s="2"/>
      <c r="AF206" s="2"/>
      <c r="AG206" s="2"/>
      <c r="AH206" s="2"/>
      <c r="AI206" s="2"/>
      <c r="AJ206" s="2"/>
      <c r="AK206" s="2"/>
    </row>
    <row r="207" ht="12.75" customHeight="1">
      <c r="A207" s="4"/>
      <c r="B207" s="4"/>
      <c r="C207" s="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3"/>
      <c r="AE207" s="2"/>
      <c r="AF207" s="2"/>
      <c r="AG207" s="2"/>
      <c r="AH207" s="2"/>
      <c r="AI207" s="2"/>
      <c r="AJ207" s="2"/>
      <c r="AK207" s="2"/>
    </row>
    <row r="208" ht="12.75" customHeight="1">
      <c r="A208" s="4"/>
      <c r="B208" s="4"/>
      <c r="C208" s="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3"/>
      <c r="AE208" s="2"/>
      <c r="AF208" s="2"/>
      <c r="AG208" s="2"/>
      <c r="AH208" s="2"/>
      <c r="AI208" s="2"/>
      <c r="AJ208" s="2"/>
      <c r="AK208" s="2"/>
    </row>
    <row r="209" ht="12.75" customHeight="1">
      <c r="A209" s="4"/>
      <c r="B209" s="4"/>
      <c r="C209" s="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3"/>
      <c r="AE209" s="2"/>
      <c r="AF209" s="2"/>
      <c r="AG209" s="2"/>
      <c r="AH209" s="2"/>
      <c r="AI209" s="2"/>
      <c r="AJ209" s="2"/>
      <c r="AK209" s="2"/>
    </row>
    <row r="210" ht="12.75" customHeight="1">
      <c r="A210" s="4"/>
      <c r="B210" s="4"/>
      <c r="C210" s="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3"/>
      <c r="AE210" s="2"/>
      <c r="AF210" s="2"/>
      <c r="AG210" s="2"/>
      <c r="AH210" s="2"/>
      <c r="AI210" s="2"/>
      <c r="AJ210" s="2"/>
      <c r="AK210" s="2"/>
    </row>
    <row r="211" ht="12.75" customHeight="1">
      <c r="A211" s="4"/>
      <c r="B211" s="4"/>
      <c r="C211" s="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3"/>
      <c r="AE211" s="2"/>
      <c r="AF211" s="2"/>
      <c r="AG211" s="2"/>
      <c r="AH211" s="2"/>
      <c r="AI211" s="2"/>
      <c r="AJ211" s="2"/>
      <c r="AK211" s="2"/>
    </row>
    <row r="212" ht="12.75" customHeight="1">
      <c r="A212" s="4"/>
      <c r="B212" s="4"/>
      <c r="C212" s="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3"/>
      <c r="AE212" s="2"/>
      <c r="AF212" s="2"/>
      <c r="AG212" s="2"/>
      <c r="AH212" s="2"/>
      <c r="AI212" s="2"/>
      <c r="AJ212" s="2"/>
      <c r="AK212" s="2"/>
    </row>
    <row r="213" ht="12.75" customHeight="1">
      <c r="A213" s="4"/>
      <c r="B213" s="4"/>
      <c r="C213" s="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3"/>
      <c r="AE213" s="2"/>
      <c r="AF213" s="2"/>
      <c r="AG213" s="2"/>
      <c r="AH213" s="2"/>
      <c r="AI213" s="2"/>
      <c r="AJ213" s="2"/>
      <c r="AK213" s="2"/>
    </row>
    <row r="214" ht="12.75" customHeight="1">
      <c r="A214" s="4"/>
      <c r="B214" s="4"/>
      <c r="C214" s="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3"/>
      <c r="AE214" s="2"/>
      <c r="AF214" s="2"/>
      <c r="AG214" s="2"/>
      <c r="AH214" s="2"/>
      <c r="AI214" s="2"/>
      <c r="AJ214" s="2"/>
      <c r="AK214" s="2"/>
    </row>
    <row r="215" ht="12.75" customHeight="1">
      <c r="A215" s="4"/>
      <c r="B215" s="4"/>
      <c r="C215" s="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3"/>
      <c r="AE215" s="2"/>
      <c r="AF215" s="2"/>
      <c r="AG215" s="2"/>
      <c r="AH215" s="2"/>
      <c r="AI215" s="2"/>
      <c r="AJ215" s="2"/>
      <c r="AK215" s="2"/>
    </row>
    <row r="216" ht="12.75" customHeight="1">
      <c r="A216" s="4"/>
      <c r="B216" s="4"/>
      <c r="C216" s="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3"/>
      <c r="AE216" s="2"/>
      <c r="AF216" s="2"/>
      <c r="AG216" s="2"/>
      <c r="AH216" s="2"/>
      <c r="AI216" s="2"/>
      <c r="AJ216" s="2"/>
      <c r="AK216" s="2"/>
    </row>
    <row r="217" ht="12.75" customHeight="1">
      <c r="A217" s="4"/>
      <c r="B217" s="4"/>
      <c r="C217" s="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3"/>
      <c r="AE217" s="2"/>
      <c r="AF217" s="2"/>
      <c r="AG217" s="2"/>
      <c r="AH217" s="2"/>
      <c r="AI217" s="2"/>
      <c r="AJ217" s="2"/>
      <c r="AK217" s="2"/>
    </row>
    <row r="218" ht="12.75" customHeight="1">
      <c r="A218" s="4"/>
      <c r="B218" s="4"/>
      <c r="C218" s="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3"/>
      <c r="AE218" s="2"/>
      <c r="AF218" s="2"/>
      <c r="AG218" s="2"/>
      <c r="AH218" s="2"/>
      <c r="AI218" s="2"/>
      <c r="AJ218" s="2"/>
      <c r="AK218" s="2"/>
    </row>
    <row r="219" ht="12.75" customHeight="1">
      <c r="A219" s="4"/>
      <c r="B219" s="4"/>
      <c r="C219" s="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3"/>
      <c r="AE219" s="2"/>
      <c r="AF219" s="2"/>
      <c r="AG219" s="2"/>
      <c r="AH219" s="2"/>
      <c r="AI219" s="2"/>
      <c r="AJ219" s="2"/>
      <c r="AK219" s="2"/>
    </row>
    <row r="220" ht="12.75" customHeight="1">
      <c r="A220" s="4"/>
      <c r="B220" s="4"/>
      <c r="C220" s="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3"/>
      <c r="AE220" s="2"/>
      <c r="AF220" s="2"/>
      <c r="AG220" s="2"/>
      <c r="AH220" s="2"/>
      <c r="AI220" s="2"/>
      <c r="AJ220" s="2"/>
      <c r="AK220" s="2"/>
    </row>
    <row r="221" ht="12.75" customHeight="1">
      <c r="A221" s="4"/>
      <c r="B221" s="4"/>
      <c r="C221" s="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3"/>
      <c r="AE221" s="2"/>
      <c r="AF221" s="2"/>
      <c r="AG221" s="2"/>
      <c r="AH221" s="2"/>
      <c r="AI221" s="2"/>
      <c r="AJ221" s="2"/>
      <c r="AK221" s="2"/>
    </row>
    <row r="222" ht="12.75" customHeight="1">
      <c r="A222" s="4"/>
      <c r="B222" s="4"/>
      <c r="C222" s="4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3"/>
      <c r="AE222" s="2"/>
      <c r="AF222" s="2"/>
      <c r="AG222" s="2"/>
      <c r="AH222" s="2"/>
      <c r="AI222" s="2"/>
      <c r="AJ222" s="2"/>
      <c r="AK222" s="2"/>
    </row>
    <row r="223" ht="12.75" customHeight="1">
      <c r="A223" s="4"/>
      <c r="B223" s="4"/>
      <c r="C223" s="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3"/>
      <c r="AE223" s="2"/>
      <c r="AF223" s="2"/>
      <c r="AG223" s="2"/>
      <c r="AH223" s="2"/>
      <c r="AI223" s="2"/>
      <c r="AJ223" s="2"/>
      <c r="AK223" s="2"/>
    </row>
    <row r="224" ht="12.75" customHeight="1">
      <c r="A224" s="4"/>
      <c r="B224" s="4"/>
      <c r="C224" s="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3"/>
      <c r="AE224" s="2"/>
      <c r="AF224" s="2"/>
      <c r="AG224" s="2"/>
      <c r="AH224" s="2"/>
      <c r="AI224" s="2"/>
      <c r="AJ224" s="2"/>
      <c r="AK224" s="2"/>
    </row>
    <row r="225" ht="12.75" customHeight="1">
      <c r="A225" s="4"/>
      <c r="B225" s="4"/>
      <c r="C225" s="4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3"/>
      <c r="AE225" s="2"/>
      <c r="AF225" s="2"/>
      <c r="AG225" s="2"/>
      <c r="AH225" s="2"/>
      <c r="AI225" s="2"/>
      <c r="AJ225" s="2"/>
      <c r="AK225" s="2"/>
    </row>
    <row r="226" ht="12.75" customHeight="1">
      <c r="A226" s="4"/>
      <c r="B226" s="4"/>
      <c r="C226" s="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3"/>
      <c r="AE226" s="2"/>
      <c r="AF226" s="2"/>
      <c r="AG226" s="2"/>
      <c r="AH226" s="2"/>
      <c r="AI226" s="2"/>
      <c r="AJ226" s="2"/>
      <c r="AK226" s="2"/>
    </row>
    <row r="227" ht="12.75" customHeight="1">
      <c r="A227" s="4"/>
      <c r="B227" s="4"/>
      <c r="C227" s="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3"/>
      <c r="AE227" s="2"/>
      <c r="AF227" s="2"/>
      <c r="AG227" s="2"/>
      <c r="AH227" s="2"/>
      <c r="AI227" s="2"/>
      <c r="AJ227" s="2"/>
      <c r="AK227" s="2"/>
    </row>
    <row r="228" ht="12.75" customHeight="1">
      <c r="A228" s="4"/>
      <c r="B228" s="4"/>
      <c r="C228" s="4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3"/>
      <c r="AE228" s="2"/>
      <c r="AF228" s="2"/>
      <c r="AG228" s="2"/>
      <c r="AH228" s="2"/>
      <c r="AI228" s="2"/>
      <c r="AJ228" s="2"/>
      <c r="AK228" s="2"/>
    </row>
    <row r="229" ht="12.75" customHeight="1">
      <c r="A229" s="4"/>
      <c r="B229" s="4"/>
      <c r="C229" s="4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3"/>
      <c r="AE229" s="2"/>
      <c r="AF229" s="2"/>
      <c r="AG229" s="2"/>
      <c r="AH229" s="2"/>
      <c r="AI229" s="2"/>
      <c r="AJ229" s="2"/>
      <c r="AK229" s="2"/>
    </row>
    <row r="230" ht="12.75" customHeight="1">
      <c r="A230" s="4"/>
      <c r="B230" s="4"/>
      <c r="C230" s="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3"/>
      <c r="AE230" s="2"/>
      <c r="AF230" s="2"/>
      <c r="AG230" s="2"/>
      <c r="AH230" s="2"/>
      <c r="AI230" s="2"/>
      <c r="AJ230" s="2"/>
      <c r="AK230" s="2"/>
    </row>
    <row r="231" ht="12.75" customHeight="1">
      <c r="A231" s="4"/>
      <c r="B231" s="4"/>
      <c r="C231" s="4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3"/>
      <c r="AE231" s="2"/>
      <c r="AF231" s="2"/>
      <c r="AG231" s="2"/>
      <c r="AH231" s="2"/>
      <c r="AI231" s="2"/>
      <c r="AJ231" s="2"/>
      <c r="AK231" s="2"/>
    </row>
    <row r="232" ht="12.75" customHeight="1">
      <c r="A232" s="4"/>
      <c r="B232" s="4"/>
      <c r="C232" s="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3"/>
      <c r="AE232" s="2"/>
      <c r="AF232" s="2"/>
      <c r="AG232" s="2"/>
      <c r="AH232" s="2"/>
      <c r="AI232" s="2"/>
      <c r="AJ232" s="2"/>
      <c r="AK232" s="2"/>
    </row>
    <row r="233" ht="12.75" customHeight="1">
      <c r="A233" s="4"/>
      <c r="B233" s="4"/>
      <c r="C233" s="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3"/>
      <c r="AE233" s="2"/>
      <c r="AF233" s="2"/>
      <c r="AG233" s="2"/>
      <c r="AH233" s="2"/>
      <c r="AI233" s="2"/>
      <c r="AJ233" s="2"/>
      <c r="AK233" s="2"/>
    </row>
    <row r="234" ht="12.75" customHeight="1">
      <c r="A234" s="4"/>
      <c r="B234" s="4"/>
      <c r="C234" s="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3"/>
      <c r="AE234" s="2"/>
      <c r="AF234" s="2"/>
      <c r="AG234" s="2"/>
      <c r="AH234" s="2"/>
      <c r="AI234" s="2"/>
      <c r="AJ234" s="2"/>
      <c r="AK234" s="2"/>
    </row>
    <row r="235" ht="12.75" customHeight="1">
      <c r="A235" s="4"/>
      <c r="B235" s="4"/>
      <c r="C235" s="4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3"/>
      <c r="AE235" s="2"/>
      <c r="AF235" s="2"/>
      <c r="AG235" s="2"/>
      <c r="AH235" s="2"/>
      <c r="AI235" s="2"/>
      <c r="AJ235" s="2"/>
      <c r="AK235" s="2"/>
    </row>
    <row r="236" ht="12.75" customHeight="1">
      <c r="A236" s="4"/>
      <c r="B236" s="4"/>
      <c r="C236" s="4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3"/>
      <c r="AE236" s="2"/>
      <c r="AF236" s="2"/>
      <c r="AG236" s="2"/>
      <c r="AH236" s="2"/>
      <c r="AI236" s="2"/>
      <c r="AJ236" s="2"/>
      <c r="AK236" s="2"/>
    </row>
    <row r="237" ht="12.75" customHeight="1">
      <c r="A237" s="4"/>
      <c r="B237" s="4"/>
      <c r="C237" s="4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3"/>
      <c r="AE237" s="2"/>
      <c r="AF237" s="2"/>
      <c r="AG237" s="2"/>
      <c r="AH237" s="2"/>
      <c r="AI237" s="2"/>
      <c r="AJ237" s="2"/>
      <c r="AK237" s="2"/>
    </row>
    <row r="238" ht="12.75" customHeight="1">
      <c r="A238" s="4"/>
      <c r="B238" s="4"/>
      <c r="C238" s="4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3"/>
      <c r="AE238" s="2"/>
      <c r="AF238" s="2"/>
      <c r="AG238" s="2"/>
      <c r="AH238" s="2"/>
      <c r="AI238" s="2"/>
      <c r="AJ238" s="2"/>
      <c r="AK238" s="2"/>
    </row>
    <row r="239" ht="12.75" customHeight="1">
      <c r="A239" s="4"/>
      <c r="B239" s="4"/>
      <c r="C239" s="4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3"/>
      <c r="AE239" s="2"/>
      <c r="AF239" s="2"/>
      <c r="AG239" s="2"/>
      <c r="AH239" s="2"/>
      <c r="AI239" s="2"/>
      <c r="AJ239" s="2"/>
      <c r="AK239" s="2"/>
    </row>
    <row r="240" ht="12.75" customHeight="1">
      <c r="A240" s="4"/>
      <c r="B240" s="4"/>
      <c r="C240" s="4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3"/>
      <c r="AE240" s="2"/>
      <c r="AF240" s="2"/>
      <c r="AG240" s="2"/>
      <c r="AH240" s="2"/>
      <c r="AI240" s="2"/>
      <c r="AJ240" s="2"/>
      <c r="AK240" s="2"/>
    </row>
    <row r="241" ht="12.75" customHeight="1">
      <c r="A241" s="4"/>
      <c r="B241" s="4"/>
      <c r="C241" s="4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3"/>
      <c r="AE241" s="2"/>
      <c r="AF241" s="2"/>
      <c r="AG241" s="2"/>
      <c r="AH241" s="2"/>
      <c r="AI241" s="2"/>
      <c r="AJ241" s="2"/>
      <c r="AK241" s="2"/>
    </row>
    <row r="242" ht="12.75" customHeight="1">
      <c r="A242" s="4"/>
      <c r="B242" s="4"/>
      <c r="C242" s="4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3"/>
      <c r="AE242" s="2"/>
      <c r="AF242" s="2"/>
      <c r="AG242" s="2"/>
      <c r="AH242" s="2"/>
      <c r="AI242" s="2"/>
      <c r="AJ242" s="2"/>
      <c r="AK242" s="2"/>
    </row>
    <row r="243" ht="12.75" customHeight="1">
      <c r="A243" s="4"/>
      <c r="B243" s="4"/>
      <c r="C243" s="4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3"/>
      <c r="AE243" s="2"/>
      <c r="AF243" s="2"/>
      <c r="AG243" s="2"/>
      <c r="AH243" s="2"/>
      <c r="AI243" s="2"/>
      <c r="AJ243" s="2"/>
      <c r="AK243" s="2"/>
    </row>
    <row r="244" ht="12.75" customHeight="1">
      <c r="A244" s="4"/>
      <c r="B244" s="4"/>
      <c r="C244" s="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3"/>
      <c r="AE244" s="2"/>
      <c r="AF244" s="2"/>
      <c r="AG244" s="2"/>
      <c r="AH244" s="2"/>
      <c r="AI244" s="2"/>
      <c r="AJ244" s="2"/>
      <c r="AK244" s="2"/>
    </row>
    <row r="245" ht="12.75" customHeight="1">
      <c r="A245" s="4"/>
      <c r="B245" s="4"/>
      <c r="C245" s="4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3"/>
      <c r="AE245" s="2"/>
      <c r="AF245" s="2"/>
      <c r="AG245" s="2"/>
      <c r="AH245" s="2"/>
      <c r="AI245" s="2"/>
      <c r="AJ245" s="2"/>
      <c r="AK245" s="2"/>
    </row>
    <row r="246" ht="12.75" customHeight="1">
      <c r="A246" s="4"/>
      <c r="B246" s="4"/>
      <c r="C246" s="4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3"/>
      <c r="AE246" s="2"/>
      <c r="AF246" s="2"/>
      <c r="AG246" s="2"/>
      <c r="AH246" s="2"/>
      <c r="AI246" s="2"/>
      <c r="AJ246" s="2"/>
      <c r="AK246" s="2"/>
    </row>
    <row r="247" ht="12.75" customHeight="1">
      <c r="A247" s="4"/>
      <c r="B247" s="4"/>
      <c r="C247" s="4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3"/>
      <c r="AE247" s="2"/>
      <c r="AF247" s="2"/>
      <c r="AG247" s="2"/>
      <c r="AH247" s="2"/>
      <c r="AI247" s="2"/>
      <c r="AJ247" s="2"/>
      <c r="AK247" s="2"/>
    </row>
    <row r="248" ht="12.75" customHeight="1">
      <c r="A248" s="4"/>
      <c r="B248" s="4"/>
      <c r="C248" s="4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3"/>
      <c r="AE248" s="2"/>
      <c r="AF248" s="2"/>
      <c r="AG248" s="2"/>
      <c r="AH248" s="2"/>
      <c r="AI248" s="2"/>
      <c r="AJ248" s="2"/>
      <c r="AK248" s="2"/>
    </row>
    <row r="249" ht="12.75" customHeight="1">
      <c r="A249" s="4"/>
      <c r="B249" s="4"/>
      <c r="C249" s="4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3"/>
      <c r="AE249" s="2"/>
      <c r="AF249" s="2"/>
      <c r="AG249" s="2"/>
      <c r="AH249" s="2"/>
      <c r="AI249" s="2"/>
      <c r="AJ249" s="2"/>
      <c r="AK249" s="2"/>
    </row>
    <row r="250" ht="12.75" customHeight="1">
      <c r="A250" s="4"/>
      <c r="B250" s="4"/>
      <c r="C250" s="4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3"/>
      <c r="AE250" s="2"/>
      <c r="AF250" s="2"/>
      <c r="AG250" s="2"/>
      <c r="AH250" s="2"/>
      <c r="AI250" s="2"/>
      <c r="AJ250" s="2"/>
      <c r="AK250" s="2"/>
    </row>
    <row r="251" ht="12.75" customHeight="1">
      <c r="A251" s="4"/>
      <c r="B251" s="4"/>
      <c r="C251" s="4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3"/>
      <c r="AE251" s="2"/>
      <c r="AF251" s="2"/>
      <c r="AG251" s="2"/>
      <c r="AH251" s="2"/>
      <c r="AI251" s="2"/>
      <c r="AJ251" s="2"/>
      <c r="AK251" s="2"/>
    </row>
    <row r="252" ht="12.75" customHeight="1">
      <c r="A252" s="4"/>
      <c r="B252" s="4"/>
      <c r="C252" s="4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3"/>
      <c r="AE252" s="2"/>
      <c r="AF252" s="2"/>
      <c r="AG252" s="2"/>
      <c r="AH252" s="2"/>
      <c r="AI252" s="2"/>
      <c r="AJ252" s="2"/>
      <c r="AK252" s="2"/>
    </row>
    <row r="253" ht="12.75" customHeight="1">
      <c r="A253" s="4"/>
      <c r="B253" s="4"/>
      <c r="C253" s="4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3"/>
      <c r="AE253" s="2"/>
      <c r="AF253" s="2"/>
      <c r="AG253" s="2"/>
      <c r="AH253" s="2"/>
      <c r="AI253" s="2"/>
      <c r="AJ253" s="2"/>
      <c r="AK253" s="2"/>
    </row>
    <row r="254" ht="12.75" customHeight="1">
      <c r="A254" s="4"/>
      <c r="B254" s="4"/>
      <c r="C254" s="4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3"/>
      <c r="AE254" s="2"/>
      <c r="AF254" s="2"/>
      <c r="AG254" s="2"/>
      <c r="AH254" s="2"/>
      <c r="AI254" s="2"/>
      <c r="AJ254" s="2"/>
      <c r="AK254" s="2"/>
    </row>
    <row r="255" ht="12.75" customHeight="1">
      <c r="A255" s="4"/>
      <c r="B255" s="4"/>
      <c r="C255" s="4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3"/>
      <c r="AE255" s="2"/>
      <c r="AF255" s="2"/>
      <c r="AG255" s="2"/>
      <c r="AH255" s="2"/>
      <c r="AI255" s="2"/>
      <c r="AJ255" s="2"/>
      <c r="AK255" s="2"/>
    </row>
    <row r="256" ht="12.75" customHeight="1">
      <c r="A256" s="4"/>
      <c r="B256" s="4"/>
      <c r="C256" s="4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3"/>
      <c r="AE256" s="2"/>
      <c r="AF256" s="2"/>
      <c r="AG256" s="2"/>
      <c r="AH256" s="2"/>
      <c r="AI256" s="2"/>
      <c r="AJ256" s="2"/>
      <c r="AK256" s="2"/>
    </row>
    <row r="257" ht="12.75" customHeight="1">
      <c r="A257" s="4"/>
      <c r="B257" s="4"/>
      <c r="C257" s="4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3"/>
      <c r="AE257" s="2"/>
      <c r="AF257" s="2"/>
      <c r="AG257" s="2"/>
      <c r="AH257" s="2"/>
      <c r="AI257" s="2"/>
      <c r="AJ257" s="2"/>
      <c r="AK257" s="2"/>
    </row>
    <row r="258" ht="12.75" customHeight="1">
      <c r="A258" s="4"/>
      <c r="B258" s="4"/>
      <c r="C258" s="4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3"/>
      <c r="AE258" s="2"/>
      <c r="AF258" s="2"/>
      <c r="AG258" s="2"/>
      <c r="AH258" s="2"/>
      <c r="AI258" s="2"/>
      <c r="AJ258" s="2"/>
      <c r="AK258" s="2"/>
    </row>
    <row r="259" ht="12.75" customHeight="1">
      <c r="A259" s="4"/>
      <c r="B259" s="4"/>
      <c r="C259" s="4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3"/>
      <c r="AE259" s="2"/>
      <c r="AF259" s="2"/>
      <c r="AG259" s="2"/>
      <c r="AH259" s="2"/>
      <c r="AI259" s="2"/>
      <c r="AJ259" s="2"/>
      <c r="AK259" s="2"/>
    </row>
    <row r="260" ht="12.75" customHeight="1">
      <c r="A260" s="4"/>
      <c r="B260" s="4"/>
      <c r="C260" s="4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3"/>
      <c r="AE260" s="2"/>
      <c r="AF260" s="2"/>
      <c r="AG260" s="2"/>
      <c r="AH260" s="2"/>
      <c r="AI260" s="2"/>
      <c r="AJ260" s="2"/>
      <c r="AK260" s="2"/>
    </row>
    <row r="261" ht="12.75" customHeight="1">
      <c r="A261" s="4"/>
      <c r="B261" s="4"/>
      <c r="C261" s="4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3"/>
      <c r="AE261" s="2"/>
      <c r="AF261" s="2"/>
      <c r="AG261" s="2"/>
      <c r="AH261" s="2"/>
      <c r="AI261" s="2"/>
      <c r="AJ261" s="2"/>
      <c r="AK261" s="2"/>
    </row>
    <row r="262" ht="12.75" customHeight="1">
      <c r="A262" s="4"/>
      <c r="B262" s="4"/>
      <c r="C262" s="4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3"/>
      <c r="AE262" s="2"/>
      <c r="AF262" s="2"/>
      <c r="AG262" s="2"/>
      <c r="AH262" s="2"/>
      <c r="AI262" s="2"/>
      <c r="AJ262" s="2"/>
      <c r="AK262" s="2"/>
    </row>
    <row r="263" ht="12.75" customHeight="1">
      <c r="A263" s="4"/>
      <c r="B263" s="4"/>
      <c r="C263" s="4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3"/>
      <c r="AE263" s="2"/>
      <c r="AF263" s="2"/>
      <c r="AG263" s="2"/>
      <c r="AH263" s="2"/>
      <c r="AI263" s="2"/>
      <c r="AJ263" s="2"/>
      <c r="AK263" s="2"/>
    </row>
    <row r="264" ht="12.75" customHeight="1">
      <c r="A264" s="4"/>
      <c r="B264" s="4"/>
      <c r="C264" s="4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3"/>
      <c r="AE264" s="2"/>
      <c r="AF264" s="2"/>
      <c r="AG264" s="2"/>
      <c r="AH264" s="2"/>
      <c r="AI264" s="2"/>
      <c r="AJ264" s="2"/>
      <c r="AK264" s="2"/>
    </row>
    <row r="265" ht="12.75" customHeight="1">
      <c r="A265" s="4"/>
      <c r="B265" s="4"/>
      <c r="C265" s="4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3"/>
      <c r="AE265" s="2"/>
      <c r="AF265" s="2"/>
      <c r="AG265" s="2"/>
      <c r="AH265" s="2"/>
      <c r="AI265" s="2"/>
      <c r="AJ265" s="2"/>
      <c r="AK265" s="2"/>
    </row>
    <row r="266" ht="12.75" customHeight="1">
      <c r="A266" s="4"/>
      <c r="B266" s="4"/>
      <c r="C266" s="4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3"/>
      <c r="AE266" s="2"/>
      <c r="AF266" s="2"/>
      <c r="AG266" s="2"/>
      <c r="AH266" s="2"/>
      <c r="AI266" s="2"/>
      <c r="AJ266" s="2"/>
      <c r="AK266" s="2"/>
    </row>
    <row r="267" ht="12.75" customHeight="1">
      <c r="A267" s="4"/>
      <c r="B267" s="4"/>
      <c r="C267" s="4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3"/>
      <c r="AE267" s="2"/>
      <c r="AF267" s="2"/>
      <c r="AG267" s="2"/>
      <c r="AH267" s="2"/>
      <c r="AI267" s="2"/>
      <c r="AJ267" s="2"/>
      <c r="AK267" s="2"/>
    </row>
    <row r="268" ht="12.75" customHeight="1">
      <c r="A268" s="4"/>
      <c r="B268" s="4"/>
      <c r="C268" s="4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3"/>
      <c r="AE268" s="2"/>
      <c r="AF268" s="2"/>
      <c r="AG268" s="2"/>
      <c r="AH268" s="2"/>
      <c r="AI268" s="2"/>
      <c r="AJ268" s="2"/>
      <c r="AK268" s="2"/>
    </row>
    <row r="269" ht="12.75" customHeight="1">
      <c r="A269" s="4"/>
      <c r="B269" s="4"/>
      <c r="C269" s="4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3"/>
      <c r="AE269" s="2"/>
      <c r="AF269" s="2"/>
      <c r="AG269" s="2"/>
      <c r="AH269" s="2"/>
      <c r="AI269" s="2"/>
      <c r="AJ269" s="2"/>
      <c r="AK269" s="2"/>
    </row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1">
    <mergeCell ref="A1:M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5.29"/>
    <col customWidth="1" min="2" max="4" width="9.14"/>
    <col customWidth="1" min="5" max="5" width="3.57"/>
    <col customWidth="1" min="6" max="9" width="3.0"/>
    <col customWidth="1" min="10" max="14" width="4.0"/>
    <col customWidth="1" min="15" max="15" width="3.0"/>
    <col customWidth="1" hidden="1" min="16" max="17" width="4.0"/>
    <col customWidth="1" hidden="1" min="18" max="18" width="3.0"/>
    <col customWidth="1" hidden="1" min="19" max="19" width="4.0"/>
    <col customWidth="1" hidden="1" min="20" max="22" width="3.0"/>
    <col customWidth="1" hidden="1" min="23" max="24" width="4.14"/>
    <col customWidth="1" hidden="1" min="25" max="27" width="4.0"/>
    <col customWidth="1" hidden="1" min="28" max="31" width="2.71"/>
    <col customWidth="1" hidden="1" min="32" max="32" width="4.14"/>
    <col customWidth="1" hidden="1" min="33" max="33" width="3.0"/>
    <col customWidth="1" hidden="1" min="34" max="39" width="2.71"/>
    <col customWidth="1" min="40" max="40" width="12.14"/>
    <col customWidth="1" min="41" max="41" width="10.86"/>
    <col customWidth="1" min="42" max="45" width="10.71"/>
  </cols>
  <sheetData>
    <row r="1" ht="21.0" customHeight="1">
      <c r="A1" s="1" t="s">
        <v>90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ht="12.75" customHeight="1">
      <c r="A2" s="4" t="s">
        <v>91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ht="12.7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ht="12.75" customHeight="1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ht="73.5" customHeight="1">
      <c r="A5" s="5" t="s">
        <v>1</v>
      </c>
      <c r="B5" s="5" t="s">
        <v>2</v>
      </c>
      <c r="C5" s="5" t="s">
        <v>3</v>
      </c>
      <c r="D5" s="5" t="s">
        <v>92</v>
      </c>
      <c r="E5" s="56" t="s">
        <v>93</v>
      </c>
      <c r="F5" s="56" t="s">
        <v>94</v>
      </c>
      <c r="G5" s="56" t="s">
        <v>95</v>
      </c>
      <c r="H5" s="56" t="s">
        <v>96</v>
      </c>
      <c r="I5" s="56" t="s">
        <v>97</v>
      </c>
      <c r="J5" s="56" t="s">
        <v>98</v>
      </c>
      <c r="K5" s="56" t="s">
        <v>99</v>
      </c>
      <c r="L5" s="56" t="s">
        <v>100</v>
      </c>
      <c r="M5" s="56" t="s">
        <v>101</v>
      </c>
      <c r="N5" s="56" t="s">
        <v>102</v>
      </c>
      <c r="O5" s="56" t="s">
        <v>103</v>
      </c>
      <c r="P5" s="6">
        <v>43304.0</v>
      </c>
      <c r="Q5" s="6">
        <v>43681.0</v>
      </c>
      <c r="R5" s="6">
        <v>43689.0</v>
      </c>
      <c r="S5" s="6">
        <v>43696.0</v>
      </c>
      <c r="T5" s="6">
        <v>43703.0</v>
      </c>
      <c r="U5" s="6">
        <v>43710.0</v>
      </c>
      <c r="V5" s="6">
        <v>43717.0</v>
      </c>
      <c r="W5" s="6">
        <v>43724.0</v>
      </c>
      <c r="X5" s="6">
        <v>43731.0</v>
      </c>
      <c r="Y5" s="6">
        <v>43740.0</v>
      </c>
      <c r="Z5" s="6">
        <v>43745.0</v>
      </c>
      <c r="AA5" s="6">
        <v>43759.0</v>
      </c>
      <c r="AB5" s="6">
        <v>43774.0</v>
      </c>
      <c r="AC5" s="6">
        <v>43780.0</v>
      </c>
      <c r="AD5" s="6">
        <v>43787.0</v>
      </c>
      <c r="AE5" s="6">
        <v>43801.0</v>
      </c>
      <c r="AF5" s="6">
        <v>43815.0</v>
      </c>
      <c r="AG5" s="6"/>
      <c r="AH5" s="6">
        <v>43430.0</v>
      </c>
      <c r="AI5" s="6">
        <v>43437.0</v>
      </c>
      <c r="AJ5" s="6">
        <v>43444.0</v>
      </c>
      <c r="AK5" s="6">
        <v>43451.0</v>
      </c>
      <c r="AL5" s="6">
        <v>43458.0</v>
      </c>
      <c r="AM5" s="6">
        <v>43465.0</v>
      </c>
      <c r="AN5" s="8" t="s">
        <v>4</v>
      </c>
      <c r="AO5" s="8" t="s">
        <v>5</v>
      </c>
    </row>
    <row r="6" ht="12.75" customHeight="1">
      <c r="A6" s="9" t="s">
        <v>6</v>
      </c>
      <c r="B6" s="10" t="s">
        <v>7</v>
      </c>
      <c r="C6" s="11">
        <v>4.0</v>
      </c>
      <c r="D6" s="57">
        <f t="shared" ref="D6:D62" si="1">C6*0.75</f>
        <v>3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4">
        <f t="shared" ref="AN6:AN21" si="2">SUM(E6:AM6)</f>
        <v>0</v>
      </c>
      <c r="AO6" s="24">
        <f t="shared" ref="AO6:AO21" si="3">D6*AN6</f>
        <v>0</v>
      </c>
      <c r="AP6" s="16"/>
      <c r="AQ6" s="16"/>
      <c r="AR6" s="16"/>
      <c r="AS6" s="17"/>
    </row>
    <row r="7" ht="12.75" customHeight="1">
      <c r="A7" s="18" t="s">
        <v>8</v>
      </c>
      <c r="B7" s="10" t="s">
        <v>9</v>
      </c>
      <c r="C7" s="11">
        <v>3.0</v>
      </c>
      <c r="D7" s="57">
        <f t="shared" si="1"/>
        <v>2.25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4">
        <f t="shared" si="2"/>
        <v>0</v>
      </c>
      <c r="AO7" s="24">
        <f t="shared" si="3"/>
        <v>0</v>
      </c>
      <c r="AP7" s="16"/>
      <c r="AQ7" s="16"/>
      <c r="AR7" s="16"/>
      <c r="AS7" s="17"/>
    </row>
    <row r="8" ht="12.75" customHeight="1">
      <c r="A8" s="18" t="s">
        <v>10</v>
      </c>
      <c r="B8" s="10" t="s">
        <v>11</v>
      </c>
      <c r="C8" s="11">
        <v>5.75</v>
      </c>
      <c r="D8" s="57">
        <f t="shared" si="1"/>
        <v>4.3125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4">
        <f t="shared" si="2"/>
        <v>0</v>
      </c>
      <c r="AO8" s="24">
        <f t="shared" si="3"/>
        <v>0</v>
      </c>
      <c r="AP8" s="16"/>
      <c r="AQ8" s="16"/>
      <c r="AR8" s="16"/>
      <c r="AS8" s="17"/>
    </row>
    <row r="9" ht="12.75" customHeight="1">
      <c r="A9" s="18" t="s">
        <v>12</v>
      </c>
      <c r="B9" s="10" t="s">
        <v>13</v>
      </c>
      <c r="C9" s="11">
        <v>2.5</v>
      </c>
      <c r="D9" s="57">
        <f t="shared" si="1"/>
        <v>1.875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4">
        <f t="shared" si="2"/>
        <v>0</v>
      </c>
      <c r="AO9" s="24">
        <f t="shared" si="3"/>
        <v>0</v>
      </c>
      <c r="AP9" s="16"/>
      <c r="AQ9" s="16"/>
      <c r="AR9" s="16"/>
      <c r="AS9" s="17"/>
    </row>
    <row r="10" ht="13.5" customHeight="1">
      <c r="A10" s="18" t="s">
        <v>14</v>
      </c>
      <c r="B10" s="10" t="s">
        <v>15</v>
      </c>
      <c r="C10" s="11">
        <v>5.0</v>
      </c>
      <c r="D10" s="57">
        <f t="shared" si="1"/>
        <v>3.75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4">
        <f t="shared" si="2"/>
        <v>0</v>
      </c>
      <c r="AO10" s="24">
        <f t="shared" si="3"/>
        <v>0</v>
      </c>
      <c r="AP10" s="16"/>
      <c r="AQ10" s="16"/>
      <c r="AR10" s="16"/>
      <c r="AS10" s="17"/>
    </row>
    <row r="11" ht="12.75" customHeight="1">
      <c r="A11" s="18" t="s">
        <v>16</v>
      </c>
      <c r="B11" s="10" t="s">
        <v>15</v>
      </c>
      <c r="C11" s="11">
        <v>4.0</v>
      </c>
      <c r="D11" s="57">
        <f t="shared" si="1"/>
        <v>3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4">
        <f t="shared" si="2"/>
        <v>0</v>
      </c>
      <c r="AO11" s="24">
        <f t="shared" si="3"/>
        <v>0</v>
      </c>
      <c r="AP11" s="16"/>
      <c r="AQ11" s="16"/>
      <c r="AR11" s="16"/>
      <c r="AS11" s="17"/>
    </row>
    <row r="12" ht="12.75" customHeight="1">
      <c r="A12" s="18" t="s">
        <v>17</v>
      </c>
      <c r="B12" s="10" t="s">
        <v>15</v>
      </c>
      <c r="C12" s="11">
        <v>8.0</v>
      </c>
      <c r="D12" s="57">
        <f t="shared" si="1"/>
        <v>6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4">
        <f t="shared" si="2"/>
        <v>0</v>
      </c>
      <c r="AO12" s="24">
        <f t="shared" si="3"/>
        <v>0</v>
      </c>
      <c r="AP12" s="16"/>
      <c r="AQ12" s="16"/>
      <c r="AR12" s="16"/>
      <c r="AS12" s="17"/>
    </row>
    <row r="13" ht="12.75" customHeight="1">
      <c r="A13" s="18" t="s">
        <v>18</v>
      </c>
      <c r="B13" s="10" t="s">
        <v>19</v>
      </c>
      <c r="C13" s="11">
        <v>2.25</v>
      </c>
      <c r="D13" s="57">
        <f t="shared" si="1"/>
        <v>1.6875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4">
        <f t="shared" si="2"/>
        <v>0</v>
      </c>
      <c r="AO13" s="24">
        <f t="shared" si="3"/>
        <v>0</v>
      </c>
      <c r="AP13" s="16"/>
      <c r="AQ13" s="16"/>
      <c r="AR13" s="16"/>
      <c r="AS13" s="17"/>
    </row>
    <row r="14" ht="12.75" customHeight="1">
      <c r="A14" s="18" t="s">
        <v>20</v>
      </c>
      <c r="B14" s="10" t="s">
        <v>15</v>
      </c>
      <c r="C14" s="11">
        <v>6.0</v>
      </c>
      <c r="D14" s="57">
        <f t="shared" si="1"/>
        <v>4.5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20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20"/>
      <c r="AL14" s="12"/>
      <c r="AM14" s="12"/>
      <c r="AN14" s="14">
        <f t="shared" si="2"/>
        <v>0</v>
      </c>
      <c r="AO14" s="24">
        <f t="shared" si="3"/>
        <v>0</v>
      </c>
      <c r="AP14" s="16"/>
      <c r="AQ14" s="16"/>
      <c r="AR14" s="16"/>
      <c r="AS14" s="17"/>
    </row>
    <row r="15" ht="25.5" customHeight="1">
      <c r="A15" s="18" t="s">
        <v>21</v>
      </c>
      <c r="B15" s="10" t="s">
        <v>15</v>
      </c>
      <c r="C15" s="11">
        <v>5.0</v>
      </c>
      <c r="D15" s="57">
        <f t="shared" si="1"/>
        <v>3.75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20"/>
      <c r="AL15" s="12"/>
      <c r="AM15" s="12"/>
      <c r="AN15" s="14">
        <f t="shared" si="2"/>
        <v>0</v>
      </c>
      <c r="AO15" s="24">
        <f t="shared" si="3"/>
        <v>0</v>
      </c>
      <c r="AP15" s="16"/>
      <c r="AQ15" s="16"/>
      <c r="AR15" s="16"/>
      <c r="AS15" s="17"/>
    </row>
    <row r="16" ht="12.75" customHeight="1">
      <c r="A16" s="18" t="s">
        <v>22</v>
      </c>
      <c r="B16" s="10" t="s">
        <v>9</v>
      </c>
      <c r="C16" s="11">
        <v>3.0</v>
      </c>
      <c r="D16" s="57">
        <f t="shared" si="1"/>
        <v>2.25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20"/>
      <c r="AL16" s="12"/>
      <c r="AM16" s="12"/>
      <c r="AN16" s="14">
        <f t="shared" si="2"/>
        <v>0</v>
      </c>
      <c r="AO16" s="24">
        <f t="shared" si="3"/>
        <v>0</v>
      </c>
      <c r="AP16" s="16"/>
      <c r="AQ16" s="16"/>
      <c r="AR16" s="16"/>
      <c r="AS16" s="17"/>
    </row>
    <row r="17" ht="12.75" customHeight="1">
      <c r="A17" s="18" t="s">
        <v>23</v>
      </c>
      <c r="B17" s="10" t="s">
        <v>9</v>
      </c>
      <c r="C17" s="11">
        <v>2.5</v>
      </c>
      <c r="D17" s="57">
        <f t="shared" si="1"/>
        <v>1.875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20"/>
      <c r="AL17" s="12"/>
      <c r="AM17" s="12"/>
      <c r="AN17" s="14">
        <f t="shared" si="2"/>
        <v>0</v>
      </c>
      <c r="AO17" s="24">
        <f t="shared" si="3"/>
        <v>0</v>
      </c>
      <c r="AP17" s="16"/>
      <c r="AQ17" s="16"/>
      <c r="AR17" s="16"/>
      <c r="AS17" s="17"/>
    </row>
    <row r="18" ht="12.75" customHeight="1">
      <c r="A18" s="18" t="s">
        <v>24</v>
      </c>
      <c r="B18" s="10" t="s">
        <v>25</v>
      </c>
      <c r="C18" s="11">
        <v>1.0</v>
      </c>
      <c r="D18" s="57">
        <f t="shared" si="1"/>
        <v>0.75</v>
      </c>
      <c r="E18" s="20"/>
      <c r="F18" s="20"/>
      <c r="G18" s="12"/>
      <c r="H18" s="12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14">
        <f t="shared" si="2"/>
        <v>0</v>
      </c>
      <c r="AO18" s="24">
        <f t="shared" si="3"/>
        <v>0</v>
      </c>
      <c r="AP18" s="16"/>
      <c r="AQ18" s="16"/>
      <c r="AR18" s="16"/>
      <c r="AS18" s="17"/>
    </row>
    <row r="19" ht="12.75" customHeight="1">
      <c r="A19" s="18" t="s">
        <v>26</v>
      </c>
      <c r="B19" s="10" t="s">
        <v>25</v>
      </c>
      <c r="C19" s="11">
        <v>2.5</v>
      </c>
      <c r="D19" s="57">
        <f t="shared" si="1"/>
        <v>1.875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20"/>
      <c r="AL19" s="12"/>
      <c r="AM19" s="12"/>
      <c r="AN19" s="14">
        <f t="shared" si="2"/>
        <v>0</v>
      </c>
      <c r="AO19" s="24">
        <f t="shared" si="3"/>
        <v>0</v>
      </c>
      <c r="AP19" s="16"/>
      <c r="AQ19" s="16"/>
      <c r="AR19" s="16"/>
      <c r="AS19" s="17"/>
    </row>
    <row r="20" ht="12.75" customHeight="1">
      <c r="A20" s="18" t="s">
        <v>27</v>
      </c>
      <c r="B20" s="10" t="s">
        <v>28</v>
      </c>
      <c r="C20" s="11">
        <v>5.0</v>
      </c>
      <c r="D20" s="57">
        <f t="shared" si="1"/>
        <v>3.75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20"/>
      <c r="AL20" s="12"/>
      <c r="AM20" s="12"/>
      <c r="AN20" s="14">
        <f t="shared" si="2"/>
        <v>0</v>
      </c>
      <c r="AO20" s="24">
        <f t="shared" si="3"/>
        <v>0</v>
      </c>
      <c r="AP20" s="16"/>
      <c r="AQ20" s="16"/>
      <c r="AR20" s="16"/>
      <c r="AS20" s="17"/>
    </row>
    <row r="21" ht="12.75" customHeight="1">
      <c r="A21" s="18" t="s">
        <v>29</v>
      </c>
      <c r="B21" s="10" t="s">
        <v>9</v>
      </c>
      <c r="C21" s="11">
        <v>2.5</v>
      </c>
      <c r="D21" s="57">
        <f t="shared" si="1"/>
        <v>1.875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20"/>
      <c r="AL21" s="12"/>
      <c r="AM21" s="12"/>
      <c r="AN21" s="14">
        <f t="shared" si="2"/>
        <v>0</v>
      </c>
      <c r="AO21" s="24">
        <f t="shared" si="3"/>
        <v>0</v>
      </c>
      <c r="AP21" s="16"/>
      <c r="AQ21" s="16"/>
      <c r="AR21" s="16"/>
      <c r="AS21" s="17"/>
    </row>
    <row r="22" ht="25.5" customHeight="1">
      <c r="A22" s="18" t="s">
        <v>30</v>
      </c>
      <c r="B22" s="10" t="s">
        <v>25</v>
      </c>
      <c r="C22" s="11">
        <v>3.0</v>
      </c>
      <c r="D22" s="57">
        <f t="shared" si="1"/>
        <v>2.25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20"/>
      <c r="AL22" s="12"/>
      <c r="AM22" s="12"/>
      <c r="AN22" s="14"/>
      <c r="AO22" s="24"/>
      <c r="AP22" s="16"/>
      <c r="AQ22" s="16"/>
      <c r="AR22" s="16"/>
      <c r="AS22" s="17"/>
    </row>
    <row r="23" ht="25.5" customHeight="1">
      <c r="A23" s="18" t="s">
        <v>31</v>
      </c>
      <c r="B23" s="10" t="s">
        <v>15</v>
      </c>
      <c r="C23" s="11">
        <v>3.0</v>
      </c>
      <c r="D23" s="57">
        <f t="shared" si="1"/>
        <v>2.25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20"/>
      <c r="AL23" s="12"/>
      <c r="AM23" s="12"/>
      <c r="AN23" s="14">
        <f t="shared" ref="AN23:AN62" si="4">SUM(E23:AM23)</f>
        <v>0</v>
      </c>
      <c r="AO23" s="24">
        <f t="shared" ref="AO23:AO62" si="5">D23*AN23</f>
        <v>0</v>
      </c>
      <c r="AP23" s="16"/>
      <c r="AQ23" s="16"/>
      <c r="AR23" s="16"/>
      <c r="AS23" s="17"/>
    </row>
    <row r="24" ht="12.75" customHeight="1">
      <c r="A24" s="18" t="s">
        <v>32</v>
      </c>
      <c r="B24" s="10" t="s">
        <v>33</v>
      </c>
      <c r="C24" s="11">
        <v>2.5</v>
      </c>
      <c r="D24" s="57">
        <f t="shared" si="1"/>
        <v>1.875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20"/>
      <c r="AL24" s="12"/>
      <c r="AM24" s="12"/>
      <c r="AN24" s="14">
        <f t="shared" si="4"/>
        <v>0</v>
      </c>
      <c r="AO24" s="24">
        <f t="shared" si="5"/>
        <v>0</v>
      </c>
      <c r="AP24" s="16"/>
      <c r="AQ24" s="16"/>
      <c r="AR24" s="16"/>
      <c r="AS24" s="17"/>
    </row>
    <row r="25" ht="12.75" customHeight="1">
      <c r="A25" s="18" t="s">
        <v>34</v>
      </c>
      <c r="B25" s="10" t="s">
        <v>7</v>
      </c>
      <c r="C25" s="11">
        <v>2.5</v>
      </c>
      <c r="D25" s="57">
        <f t="shared" si="1"/>
        <v>1.875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20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20"/>
      <c r="AL25" s="12"/>
      <c r="AM25" s="12"/>
      <c r="AN25" s="14">
        <f t="shared" si="4"/>
        <v>0</v>
      </c>
      <c r="AO25" s="24">
        <f t="shared" si="5"/>
        <v>0</v>
      </c>
      <c r="AP25" s="16"/>
      <c r="AQ25" s="16"/>
      <c r="AR25" s="16"/>
      <c r="AS25" s="17"/>
    </row>
    <row r="26" ht="12.75" customHeight="1">
      <c r="A26" s="18" t="s">
        <v>35</v>
      </c>
      <c r="B26" s="10" t="s">
        <v>7</v>
      </c>
      <c r="C26" s="11">
        <v>4.0</v>
      </c>
      <c r="D26" s="57">
        <f t="shared" si="1"/>
        <v>3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20"/>
      <c r="AL26" s="12"/>
      <c r="AM26" s="12"/>
      <c r="AN26" s="14">
        <f t="shared" si="4"/>
        <v>0</v>
      </c>
      <c r="AO26" s="24">
        <f t="shared" si="5"/>
        <v>0</v>
      </c>
      <c r="AP26" s="16"/>
      <c r="AQ26" s="16"/>
      <c r="AR26" s="16"/>
      <c r="AS26" s="17"/>
    </row>
    <row r="27" ht="12.75" customHeight="1">
      <c r="A27" s="18" t="s">
        <v>36</v>
      </c>
      <c r="B27" s="10" t="s">
        <v>37</v>
      </c>
      <c r="C27" s="11">
        <v>2.5</v>
      </c>
      <c r="D27" s="57">
        <f t="shared" si="1"/>
        <v>1.875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20"/>
      <c r="AL27" s="12"/>
      <c r="AM27" s="12"/>
      <c r="AN27" s="14">
        <f t="shared" si="4"/>
        <v>0</v>
      </c>
      <c r="AO27" s="24">
        <f t="shared" si="5"/>
        <v>0</v>
      </c>
      <c r="AP27" s="16"/>
      <c r="AQ27" s="16"/>
      <c r="AR27" s="16"/>
      <c r="AS27" s="17"/>
    </row>
    <row r="28" ht="12.75" customHeight="1">
      <c r="A28" s="18" t="s">
        <v>38</v>
      </c>
      <c r="B28" s="10" t="s">
        <v>37</v>
      </c>
      <c r="C28" s="11">
        <v>6.0</v>
      </c>
      <c r="D28" s="57">
        <f t="shared" si="1"/>
        <v>4.5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20"/>
      <c r="AL28" s="12"/>
      <c r="AM28" s="12"/>
      <c r="AN28" s="14">
        <f t="shared" si="4"/>
        <v>0</v>
      </c>
      <c r="AO28" s="24">
        <f t="shared" si="5"/>
        <v>0</v>
      </c>
      <c r="AP28" s="16"/>
      <c r="AQ28" s="16"/>
      <c r="AR28" s="16"/>
      <c r="AS28" s="17"/>
    </row>
    <row r="29" ht="12.75" customHeight="1">
      <c r="A29" s="18" t="s">
        <v>39</v>
      </c>
      <c r="B29" s="10" t="s">
        <v>9</v>
      </c>
      <c r="C29" s="11">
        <v>3.0</v>
      </c>
      <c r="D29" s="57">
        <f t="shared" si="1"/>
        <v>2.25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20"/>
      <c r="AL29" s="12"/>
      <c r="AM29" s="12"/>
      <c r="AN29" s="14">
        <f t="shared" si="4"/>
        <v>0</v>
      </c>
      <c r="AO29" s="24">
        <f t="shared" si="5"/>
        <v>0</v>
      </c>
      <c r="AP29" s="16"/>
      <c r="AQ29" s="16"/>
      <c r="AR29" s="16"/>
      <c r="AS29" s="17"/>
    </row>
    <row r="30" ht="25.5" customHeight="1">
      <c r="A30" s="18" t="s">
        <v>40</v>
      </c>
      <c r="B30" s="10" t="s">
        <v>15</v>
      </c>
      <c r="C30" s="11">
        <v>3.0</v>
      </c>
      <c r="D30" s="57">
        <f t="shared" si="1"/>
        <v>2.25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20"/>
      <c r="AL30" s="12"/>
      <c r="AM30" s="12"/>
      <c r="AN30" s="14">
        <f t="shared" si="4"/>
        <v>0</v>
      </c>
      <c r="AO30" s="24">
        <f t="shared" si="5"/>
        <v>0</v>
      </c>
      <c r="AP30" s="16"/>
      <c r="AQ30" s="16"/>
      <c r="AR30" s="16"/>
      <c r="AS30" s="17"/>
    </row>
    <row r="31" ht="12.75" customHeight="1">
      <c r="A31" s="18" t="s">
        <v>41</v>
      </c>
      <c r="B31" s="10" t="s">
        <v>42</v>
      </c>
      <c r="C31" s="11">
        <v>6.0</v>
      </c>
      <c r="D31" s="57">
        <f t="shared" si="1"/>
        <v>4.5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20"/>
      <c r="AL31" s="12"/>
      <c r="AM31" s="12"/>
      <c r="AN31" s="14">
        <f t="shared" si="4"/>
        <v>0</v>
      </c>
      <c r="AO31" s="24">
        <f t="shared" si="5"/>
        <v>0</v>
      </c>
      <c r="AP31" s="16"/>
      <c r="AQ31" s="16"/>
      <c r="AR31" s="16"/>
      <c r="AS31" s="17"/>
    </row>
    <row r="32" ht="12.75" customHeight="1">
      <c r="A32" s="18" t="s">
        <v>43</v>
      </c>
      <c r="B32" s="10" t="s">
        <v>15</v>
      </c>
      <c r="C32" s="11">
        <v>3.5</v>
      </c>
      <c r="D32" s="57">
        <f t="shared" si="1"/>
        <v>2.625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20"/>
      <c r="AL32" s="12"/>
      <c r="AM32" s="12"/>
      <c r="AN32" s="14">
        <f t="shared" si="4"/>
        <v>0</v>
      </c>
      <c r="AO32" s="24">
        <f t="shared" si="5"/>
        <v>0</v>
      </c>
      <c r="AP32" s="16"/>
      <c r="AQ32" s="16"/>
      <c r="AR32" s="16"/>
      <c r="AS32" s="17"/>
    </row>
    <row r="33" ht="12.75" customHeight="1">
      <c r="A33" s="18" t="s">
        <v>44</v>
      </c>
      <c r="B33" s="10" t="s">
        <v>45</v>
      </c>
      <c r="C33" s="11">
        <v>2.5</v>
      </c>
      <c r="D33" s="57">
        <f t="shared" si="1"/>
        <v>1.875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20"/>
      <c r="AL33" s="12"/>
      <c r="AM33" s="12"/>
      <c r="AN33" s="14">
        <f t="shared" si="4"/>
        <v>0</v>
      </c>
      <c r="AO33" s="24">
        <f t="shared" si="5"/>
        <v>0</v>
      </c>
      <c r="AP33" s="16"/>
      <c r="AQ33" s="16"/>
      <c r="AR33" s="16"/>
      <c r="AS33" s="17"/>
    </row>
    <row r="34" ht="12.75" customHeight="1">
      <c r="A34" s="18" t="s">
        <v>46</v>
      </c>
      <c r="B34" s="10" t="s">
        <v>25</v>
      </c>
      <c r="C34" s="11">
        <v>5.0</v>
      </c>
      <c r="D34" s="57">
        <f t="shared" si="1"/>
        <v>3.75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20"/>
      <c r="AL34" s="12"/>
      <c r="AM34" s="12"/>
      <c r="AN34" s="14">
        <f t="shared" si="4"/>
        <v>0</v>
      </c>
      <c r="AO34" s="24">
        <f t="shared" si="5"/>
        <v>0</v>
      </c>
      <c r="AP34" s="16"/>
      <c r="AQ34" s="16"/>
      <c r="AR34" s="16"/>
      <c r="AS34" s="17"/>
    </row>
    <row r="35" ht="12.75" customHeight="1">
      <c r="A35" s="18" t="s">
        <v>47</v>
      </c>
      <c r="B35" s="10" t="s">
        <v>48</v>
      </c>
      <c r="C35" s="11">
        <v>4.0</v>
      </c>
      <c r="D35" s="57">
        <f t="shared" si="1"/>
        <v>3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20"/>
      <c r="AL35" s="12"/>
      <c r="AM35" s="12"/>
      <c r="AN35" s="14">
        <f t="shared" si="4"/>
        <v>0</v>
      </c>
      <c r="AO35" s="24">
        <f t="shared" si="5"/>
        <v>0</v>
      </c>
      <c r="AP35" s="16"/>
      <c r="AQ35" s="16"/>
      <c r="AR35" s="16"/>
      <c r="AS35" s="17"/>
    </row>
    <row r="36" ht="12.75" customHeight="1">
      <c r="A36" s="18" t="s">
        <v>49</v>
      </c>
      <c r="B36" s="10" t="s">
        <v>9</v>
      </c>
      <c r="C36" s="11">
        <v>2.5</v>
      </c>
      <c r="D36" s="57">
        <f t="shared" si="1"/>
        <v>1.875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20"/>
      <c r="AL36" s="12"/>
      <c r="AM36" s="12"/>
      <c r="AN36" s="14">
        <f t="shared" si="4"/>
        <v>0</v>
      </c>
      <c r="AO36" s="24">
        <f t="shared" si="5"/>
        <v>0</v>
      </c>
      <c r="AP36" s="16"/>
      <c r="AQ36" s="16"/>
      <c r="AR36" s="16"/>
      <c r="AS36" s="17"/>
    </row>
    <row r="37" ht="12.75" customHeight="1">
      <c r="A37" s="18" t="s">
        <v>50</v>
      </c>
      <c r="B37" s="10" t="s">
        <v>13</v>
      </c>
      <c r="C37" s="11">
        <v>3.0</v>
      </c>
      <c r="D37" s="57">
        <f t="shared" si="1"/>
        <v>2.25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20"/>
      <c r="AL37" s="12"/>
      <c r="AM37" s="12"/>
      <c r="AN37" s="14">
        <f t="shared" si="4"/>
        <v>0</v>
      </c>
      <c r="AO37" s="24">
        <f t="shared" si="5"/>
        <v>0</v>
      </c>
      <c r="AP37" s="16"/>
      <c r="AQ37" s="16"/>
      <c r="AR37" s="16"/>
      <c r="AS37" s="17"/>
    </row>
    <row r="38" ht="12.75" customHeight="1">
      <c r="A38" s="18" t="s">
        <v>51</v>
      </c>
      <c r="B38" s="10" t="s">
        <v>9</v>
      </c>
      <c r="C38" s="11">
        <v>2.5</v>
      </c>
      <c r="D38" s="57">
        <f t="shared" si="1"/>
        <v>1.875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20"/>
      <c r="AL38" s="12"/>
      <c r="AM38" s="12"/>
      <c r="AN38" s="14">
        <f t="shared" si="4"/>
        <v>0</v>
      </c>
      <c r="AO38" s="24">
        <f t="shared" si="5"/>
        <v>0</v>
      </c>
      <c r="AP38" s="16"/>
      <c r="AQ38" s="16"/>
      <c r="AR38" s="16"/>
      <c r="AS38" s="17"/>
    </row>
    <row r="39" ht="12.75" customHeight="1">
      <c r="A39" s="18" t="s">
        <v>52</v>
      </c>
      <c r="B39" s="10" t="s">
        <v>53</v>
      </c>
      <c r="C39" s="11">
        <v>3.5</v>
      </c>
      <c r="D39" s="57">
        <f t="shared" si="1"/>
        <v>2.625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20"/>
      <c r="AL39" s="12"/>
      <c r="AM39" s="12"/>
      <c r="AN39" s="14">
        <f t="shared" si="4"/>
        <v>0</v>
      </c>
      <c r="AO39" s="24">
        <f t="shared" si="5"/>
        <v>0</v>
      </c>
      <c r="AP39" s="16"/>
      <c r="AQ39" s="16"/>
      <c r="AR39" s="16"/>
      <c r="AS39" s="17"/>
    </row>
    <row r="40" ht="12.75" customHeight="1">
      <c r="A40" s="18" t="s">
        <v>54</v>
      </c>
      <c r="B40" s="10" t="s">
        <v>9</v>
      </c>
      <c r="C40" s="11">
        <v>2.5</v>
      </c>
      <c r="D40" s="57">
        <f t="shared" si="1"/>
        <v>1.875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20"/>
      <c r="AL40" s="12"/>
      <c r="AM40" s="12"/>
      <c r="AN40" s="14">
        <f t="shared" si="4"/>
        <v>0</v>
      </c>
      <c r="AO40" s="24">
        <f t="shared" si="5"/>
        <v>0</v>
      </c>
      <c r="AP40" s="16"/>
      <c r="AQ40" s="16"/>
      <c r="AR40" s="16"/>
      <c r="AS40" s="17"/>
    </row>
    <row r="41" ht="12.75" customHeight="1">
      <c r="A41" s="18" t="s">
        <v>55</v>
      </c>
      <c r="B41" s="10" t="s">
        <v>13</v>
      </c>
      <c r="C41" s="11">
        <v>3.5</v>
      </c>
      <c r="D41" s="57">
        <f t="shared" si="1"/>
        <v>2.625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20"/>
      <c r="AL41" s="12"/>
      <c r="AM41" s="12"/>
      <c r="AN41" s="14">
        <f t="shared" si="4"/>
        <v>0</v>
      </c>
      <c r="AO41" s="24">
        <f t="shared" si="5"/>
        <v>0</v>
      </c>
      <c r="AP41" s="16"/>
      <c r="AQ41" s="16"/>
      <c r="AR41" s="16"/>
      <c r="AS41" s="17"/>
    </row>
    <row r="42" ht="12.75" customHeight="1">
      <c r="A42" s="18" t="s">
        <v>56</v>
      </c>
      <c r="B42" s="10" t="s">
        <v>57</v>
      </c>
      <c r="C42" s="11">
        <v>4.0</v>
      </c>
      <c r="D42" s="57">
        <f t="shared" si="1"/>
        <v>3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20"/>
      <c r="AL42" s="12"/>
      <c r="AM42" s="12"/>
      <c r="AN42" s="14">
        <f t="shared" si="4"/>
        <v>0</v>
      </c>
      <c r="AO42" s="24">
        <f t="shared" si="5"/>
        <v>0</v>
      </c>
      <c r="AP42" s="16"/>
      <c r="AQ42" s="16"/>
      <c r="AR42" s="16"/>
      <c r="AS42" s="17"/>
    </row>
    <row r="43" ht="12.75" customHeight="1">
      <c r="A43" s="18" t="s">
        <v>58</v>
      </c>
      <c r="B43" s="10" t="s">
        <v>57</v>
      </c>
      <c r="C43" s="11">
        <v>5.0</v>
      </c>
      <c r="D43" s="57">
        <f t="shared" si="1"/>
        <v>3.75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20"/>
      <c r="AL43" s="12"/>
      <c r="AM43" s="12"/>
      <c r="AN43" s="14">
        <f t="shared" si="4"/>
        <v>0</v>
      </c>
      <c r="AO43" s="24">
        <f t="shared" si="5"/>
        <v>0</v>
      </c>
      <c r="AP43" s="16"/>
      <c r="AQ43" s="16"/>
      <c r="AR43" s="16"/>
      <c r="AS43" s="17"/>
    </row>
    <row r="44" ht="12.75" customHeight="1">
      <c r="A44" s="18" t="s">
        <v>59</v>
      </c>
      <c r="B44" s="10" t="s">
        <v>25</v>
      </c>
      <c r="C44" s="11">
        <v>1.5</v>
      </c>
      <c r="D44" s="57">
        <f t="shared" si="1"/>
        <v>1.125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20"/>
      <c r="AL44" s="12"/>
      <c r="AM44" s="12"/>
      <c r="AN44" s="14">
        <f t="shared" si="4"/>
        <v>0</v>
      </c>
      <c r="AO44" s="24">
        <f t="shared" si="5"/>
        <v>0</v>
      </c>
      <c r="AP44" s="16"/>
      <c r="AQ44" s="16"/>
      <c r="AR44" s="16"/>
      <c r="AS44" s="17"/>
    </row>
    <row r="45" ht="12.75" customHeight="1">
      <c r="A45" s="18" t="s">
        <v>60</v>
      </c>
      <c r="B45" s="10" t="s">
        <v>25</v>
      </c>
      <c r="C45" s="11">
        <v>1.25</v>
      </c>
      <c r="D45" s="57">
        <f t="shared" si="1"/>
        <v>0.9375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20"/>
      <c r="AL45" s="12"/>
      <c r="AM45" s="12"/>
      <c r="AN45" s="14">
        <f t="shared" si="4"/>
        <v>0</v>
      </c>
      <c r="AO45" s="24">
        <f t="shared" si="5"/>
        <v>0</v>
      </c>
      <c r="AP45" s="16"/>
      <c r="AQ45" s="16"/>
      <c r="AR45" s="16"/>
      <c r="AS45" s="17"/>
    </row>
    <row r="46" ht="12.75" customHeight="1">
      <c r="A46" s="18" t="s">
        <v>61</v>
      </c>
      <c r="B46" s="10" t="s">
        <v>13</v>
      </c>
      <c r="C46" s="11">
        <v>3.0</v>
      </c>
      <c r="D46" s="57">
        <f t="shared" si="1"/>
        <v>2.25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20"/>
      <c r="AL46" s="12"/>
      <c r="AM46" s="12"/>
      <c r="AN46" s="14">
        <f t="shared" si="4"/>
        <v>0</v>
      </c>
      <c r="AO46" s="24">
        <f t="shared" si="5"/>
        <v>0</v>
      </c>
      <c r="AP46" s="16"/>
      <c r="AQ46" s="16"/>
      <c r="AR46" s="16"/>
      <c r="AS46" s="17"/>
    </row>
    <row r="47" ht="12.75" customHeight="1">
      <c r="A47" s="18" t="s">
        <v>62</v>
      </c>
      <c r="B47" s="10" t="s">
        <v>25</v>
      </c>
      <c r="C47" s="11">
        <v>6.0</v>
      </c>
      <c r="D47" s="57">
        <f t="shared" si="1"/>
        <v>4.5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20"/>
      <c r="AL47" s="12"/>
      <c r="AM47" s="12"/>
      <c r="AN47" s="14">
        <f t="shared" si="4"/>
        <v>0</v>
      </c>
      <c r="AO47" s="24">
        <f t="shared" si="5"/>
        <v>0</v>
      </c>
      <c r="AP47" s="16"/>
      <c r="AQ47" s="16"/>
      <c r="AR47" s="16"/>
      <c r="AS47" s="17"/>
    </row>
    <row r="48" ht="12.75" customHeight="1">
      <c r="A48" s="18" t="s">
        <v>63</v>
      </c>
      <c r="B48" s="10" t="s">
        <v>64</v>
      </c>
      <c r="C48" s="11">
        <v>3.0</v>
      </c>
      <c r="D48" s="57">
        <f t="shared" si="1"/>
        <v>2.25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20"/>
      <c r="AL48" s="12"/>
      <c r="AM48" s="12"/>
      <c r="AN48" s="14">
        <f t="shared" si="4"/>
        <v>0</v>
      </c>
      <c r="AO48" s="24">
        <f t="shared" si="5"/>
        <v>0</v>
      </c>
      <c r="AP48" s="16"/>
      <c r="AQ48" s="16"/>
      <c r="AR48" s="16"/>
      <c r="AS48" s="17"/>
    </row>
    <row r="49" ht="12.75" customHeight="1">
      <c r="A49" s="18" t="s">
        <v>65</v>
      </c>
      <c r="B49" s="10" t="s">
        <v>13</v>
      </c>
      <c r="C49" s="11">
        <v>5.0</v>
      </c>
      <c r="D49" s="57">
        <f t="shared" si="1"/>
        <v>3.75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20"/>
      <c r="AL49" s="12"/>
      <c r="AM49" s="12"/>
      <c r="AN49" s="14">
        <f t="shared" si="4"/>
        <v>0</v>
      </c>
      <c r="AO49" s="24">
        <f t="shared" si="5"/>
        <v>0</v>
      </c>
      <c r="AP49" s="16"/>
      <c r="AQ49" s="16"/>
      <c r="AR49" s="16"/>
      <c r="AS49" s="17"/>
    </row>
    <row r="50" ht="12.75" customHeight="1">
      <c r="A50" s="18" t="s">
        <v>66</v>
      </c>
      <c r="B50" s="10" t="s">
        <v>9</v>
      </c>
      <c r="C50" s="11">
        <v>0.0</v>
      </c>
      <c r="D50" s="57">
        <f t="shared" si="1"/>
        <v>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20"/>
      <c r="AL50" s="12"/>
      <c r="AM50" s="12"/>
      <c r="AN50" s="14">
        <f t="shared" si="4"/>
        <v>0</v>
      </c>
      <c r="AO50" s="24">
        <f t="shared" si="5"/>
        <v>0</v>
      </c>
      <c r="AP50" s="16"/>
      <c r="AQ50" s="16"/>
      <c r="AR50" s="16"/>
      <c r="AS50" s="17"/>
    </row>
    <row r="51" ht="12.75" customHeight="1">
      <c r="A51" s="18" t="s">
        <v>67</v>
      </c>
      <c r="B51" s="10" t="s">
        <v>9</v>
      </c>
      <c r="C51" s="11">
        <v>2.5</v>
      </c>
      <c r="D51" s="57">
        <f t="shared" si="1"/>
        <v>1.875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20"/>
      <c r="AL51" s="12"/>
      <c r="AM51" s="12"/>
      <c r="AN51" s="14">
        <f t="shared" si="4"/>
        <v>0</v>
      </c>
      <c r="AO51" s="24">
        <f t="shared" si="5"/>
        <v>0</v>
      </c>
      <c r="AP51" s="16"/>
      <c r="AQ51" s="16"/>
      <c r="AR51" s="16"/>
      <c r="AS51" s="17"/>
    </row>
    <row r="52" ht="12.75" customHeight="1">
      <c r="A52" s="18" t="s">
        <v>68</v>
      </c>
      <c r="B52" s="10" t="s">
        <v>7</v>
      </c>
      <c r="C52" s="11">
        <v>4.0</v>
      </c>
      <c r="D52" s="57">
        <f t="shared" si="1"/>
        <v>3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20"/>
      <c r="AL52" s="12"/>
      <c r="AM52" s="12"/>
      <c r="AN52" s="14">
        <f t="shared" si="4"/>
        <v>0</v>
      </c>
      <c r="AO52" s="24">
        <f t="shared" si="5"/>
        <v>0</v>
      </c>
      <c r="AP52" s="16"/>
      <c r="AQ52" s="16"/>
      <c r="AR52" s="16"/>
      <c r="AS52" s="17"/>
    </row>
    <row r="53" ht="12.75" customHeight="1">
      <c r="A53" s="18" t="s">
        <v>69</v>
      </c>
      <c r="B53" s="10" t="s">
        <v>25</v>
      </c>
      <c r="C53" s="11">
        <v>1.25</v>
      </c>
      <c r="D53" s="57">
        <f t="shared" si="1"/>
        <v>0.9375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20"/>
      <c r="AL53" s="12"/>
      <c r="AM53" s="12"/>
      <c r="AN53" s="14">
        <f t="shared" si="4"/>
        <v>0</v>
      </c>
      <c r="AO53" s="24">
        <f t="shared" si="5"/>
        <v>0</v>
      </c>
      <c r="AP53" s="16"/>
      <c r="AQ53" s="16"/>
      <c r="AR53" s="16"/>
      <c r="AS53" s="17"/>
    </row>
    <row r="54" ht="12.75" customHeight="1">
      <c r="A54" s="18" t="s">
        <v>70</v>
      </c>
      <c r="B54" s="10" t="s">
        <v>13</v>
      </c>
      <c r="C54" s="11">
        <v>2.0</v>
      </c>
      <c r="D54" s="57">
        <f t="shared" si="1"/>
        <v>1.5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4">
        <f t="shared" si="4"/>
        <v>0</v>
      </c>
      <c r="AO54" s="24">
        <f t="shared" si="5"/>
        <v>0</v>
      </c>
      <c r="AP54" s="16"/>
      <c r="AQ54" s="16"/>
      <c r="AR54" s="16"/>
      <c r="AS54" s="17"/>
    </row>
    <row r="55" ht="12.75" customHeight="1">
      <c r="A55" s="18" t="s">
        <v>71</v>
      </c>
      <c r="B55" s="10" t="s">
        <v>37</v>
      </c>
      <c r="C55" s="11">
        <v>3.5</v>
      </c>
      <c r="D55" s="57">
        <f t="shared" si="1"/>
        <v>2.625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4">
        <f t="shared" si="4"/>
        <v>0</v>
      </c>
      <c r="AO55" s="24">
        <f t="shared" si="5"/>
        <v>0</v>
      </c>
      <c r="AP55" s="16"/>
      <c r="AQ55" s="16"/>
      <c r="AR55" s="16"/>
      <c r="AS55" s="17"/>
    </row>
    <row r="56" ht="12.75" customHeight="1">
      <c r="A56" s="18" t="s">
        <v>72</v>
      </c>
      <c r="B56" s="10" t="s">
        <v>9</v>
      </c>
      <c r="C56" s="11">
        <v>2.5</v>
      </c>
      <c r="D56" s="57">
        <f t="shared" si="1"/>
        <v>1.875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4">
        <f t="shared" si="4"/>
        <v>0</v>
      </c>
      <c r="AO56" s="24">
        <f t="shared" si="5"/>
        <v>0</v>
      </c>
      <c r="AP56" s="16"/>
      <c r="AQ56" s="16"/>
      <c r="AR56" s="16"/>
      <c r="AS56" s="17"/>
    </row>
    <row r="57" ht="25.5" customHeight="1">
      <c r="A57" s="18" t="s">
        <v>73</v>
      </c>
      <c r="B57" s="10" t="s">
        <v>25</v>
      </c>
      <c r="C57" s="11">
        <v>1.5</v>
      </c>
      <c r="D57" s="57">
        <f t="shared" si="1"/>
        <v>1.125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4">
        <f t="shared" si="4"/>
        <v>0</v>
      </c>
      <c r="AO57" s="24">
        <f t="shared" si="5"/>
        <v>0</v>
      </c>
      <c r="AP57" s="16"/>
      <c r="AQ57" s="16"/>
      <c r="AR57" s="16"/>
      <c r="AS57" s="17"/>
    </row>
    <row r="58" ht="12.75" customHeight="1">
      <c r="A58" s="18" t="s">
        <v>74</v>
      </c>
      <c r="B58" s="10" t="s">
        <v>25</v>
      </c>
      <c r="C58" s="11">
        <v>2.0</v>
      </c>
      <c r="D58" s="57">
        <f t="shared" si="1"/>
        <v>1.5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4">
        <f t="shared" si="4"/>
        <v>0</v>
      </c>
      <c r="AO58" s="24">
        <f t="shared" si="5"/>
        <v>0</v>
      </c>
      <c r="AP58" s="16"/>
      <c r="AQ58" s="16"/>
      <c r="AR58" s="16"/>
      <c r="AS58" s="17"/>
    </row>
    <row r="59" ht="12.75" customHeight="1">
      <c r="A59" s="18" t="s">
        <v>75</v>
      </c>
      <c r="B59" s="10" t="s">
        <v>57</v>
      </c>
      <c r="C59" s="11">
        <v>4.0</v>
      </c>
      <c r="D59" s="57">
        <f t="shared" si="1"/>
        <v>3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4">
        <f t="shared" si="4"/>
        <v>0</v>
      </c>
      <c r="AO59" s="24">
        <f t="shared" si="5"/>
        <v>0</v>
      </c>
      <c r="AP59" s="16"/>
      <c r="AQ59" s="16"/>
      <c r="AR59" s="16"/>
      <c r="AS59" s="17"/>
    </row>
    <row r="60" ht="25.5" customHeight="1">
      <c r="A60" s="18" t="s">
        <v>76</v>
      </c>
      <c r="B60" s="10" t="s">
        <v>57</v>
      </c>
      <c r="C60" s="11">
        <v>4.0</v>
      </c>
      <c r="D60" s="57">
        <f t="shared" si="1"/>
        <v>3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4">
        <f t="shared" si="4"/>
        <v>0</v>
      </c>
      <c r="AO60" s="24">
        <f t="shared" si="5"/>
        <v>0</v>
      </c>
      <c r="AP60" s="16"/>
      <c r="AQ60" s="16"/>
      <c r="AR60" s="16"/>
      <c r="AS60" s="17"/>
    </row>
    <row r="61" ht="25.5" customHeight="1">
      <c r="A61" s="18" t="s">
        <v>77</v>
      </c>
      <c r="B61" s="10" t="s">
        <v>9</v>
      </c>
      <c r="C61" s="11">
        <v>4.0</v>
      </c>
      <c r="D61" s="57">
        <f t="shared" si="1"/>
        <v>3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4">
        <f t="shared" si="4"/>
        <v>0</v>
      </c>
      <c r="AO61" s="24">
        <f t="shared" si="5"/>
        <v>0</v>
      </c>
      <c r="AP61" s="16"/>
      <c r="AQ61" s="16"/>
      <c r="AR61" s="16"/>
      <c r="AS61" s="17"/>
    </row>
    <row r="62" ht="12.75" customHeight="1">
      <c r="A62" s="18" t="s">
        <v>78</v>
      </c>
      <c r="B62" s="10" t="s">
        <v>79</v>
      </c>
      <c r="C62" s="11">
        <v>6.0</v>
      </c>
      <c r="D62" s="57">
        <f t="shared" si="1"/>
        <v>4.5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4">
        <f t="shared" si="4"/>
        <v>0</v>
      </c>
      <c r="AO62" s="24">
        <f t="shared" si="5"/>
        <v>0</v>
      </c>
      <c r="AP62" s="16"/>
      <c r="AQ62" s="16"/>
      <c r="AR62" s="16"/>
      <c r="AS62" s="17"/>
    </row>
    <row r="63" ht="12.75" customHeight="1">
      <c r="A63" s="22"/>
      <c r="B63" s="22"/>
      <c r="C63" s="2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 t="s">
        <v>80</v>
      </c>
      <c r="AO63" s="24">
        <f>SUM(AO6:AO62)</f>
        <v>0</v>
      </c>
      <c r="AQ63" s="16"/>
      <c r="AR63" s="16"/>
      <c r="AS63" s="17"/>
    </row>
    <row r="64" ht="12.75" customHeight="1">
      <c r="A64" s="4"/>
      <c r="B64" s="4"/>
      <c r="C64" s="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Q64" s="16"/>
      <c r="AR64" s="16"/>
      <c r="AS64" s="17"/>
    </row>
    <row r="65" ht="12.75" customHeight="1">
      <c r="A65" s="4"/>
      <c r="B65" s="4"/>
      <c r="C65" s="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Q65" s="16"/>
      <c r="AR65" s="16"/>
      <c r="AS65" s="17"/>
    </row>
    <row r="66" ht="12.75" customHeight="1">
      <c r="A66" s="4"/>
      <c r="B66" s="4"/>
      <c r="C66" s="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Q66" s="16"/>
      <c r="AR66" s="16"/>
      <c r="AS66" s="17"/>
    </row>
    <row r="67" ht="12.75" customHeight="1">
      <c r="A67" s="4"/>
      <c r="B67" s="4"/>
      <c r="C67" s="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Q67" s="16"/>
      <c r="AR67" s="16"/>
      <c r="AS67" s="17"/>
    </row>
    <row r="68" ht="12.75" customHeight="1">
      <c r="A68" s="4"/>
      <c r="B68" s="4"/>
      <c r="C68" s="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ht="25.5" customHeight="1">
      <c r="A69" s="4"/>
      <c r="B69" s="4"/>
      <c r="C69" s="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ht="12.75" customHeight="1">
      <c r="A70" s="4"/>
      <c r="B70" s="4"/>
      <c r="C70" s="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ht="12.75" customHeight="1">
      <c r="A71" s="4"/>
      <c r="B71" s="4"/>
      <c r="C71" s="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ht="12.75" customHeight="1">
      <c r="A72" s="4"/>
      <c r="B72" s="4"/>
      <c r="C72" s="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ht="12.75" customHeight="1">
      <c r="A73" s="4"/>
      <c r="B73" s="4"/>
      <c r="C73" s="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ht="12.75" customHeight="1">
      <c r="A74" s="4"/>
      <c r="B74" s="4"/>
      <c r="C74" s="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ht="12.75" customHeight="1">
      <c r="A75" s="4"/>
      <c r="B75" s="4"/>
      <c r="C75" s="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ht="12.75" customHeight="1">
      <c r="A76" s="4"/>
      <c r="B76" s="4"/>
      <c r="C76" s="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ht="12.75" customHeight="1">
      <c r="A77" s="4"/>
      <c r="B77" s="4"/>
      <c r="C77" s="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ht="12.75" customHeight="1">
      <c r="A78" s="4"/>
      <c r="B78" s="4"/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ht="12.75" customHeight="1">
      <c r="A79" s="4"/>
      <c r="B79" s="4"/>
      <c r="C79" s="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ht="12.75" customHeight="1">
      <c r="A80" s="4"/>
      <c r="B80" s="4"/>
      <c r="C80" s="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ht="12.75" customHeight="1">
      <c r="A81" s="4"/>
      <c r="B81" s="4"/>
      <c r="C81" s="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ht="12.75" customHeight="1">
      <c r="A82" s="4"/>
      <c r="B82" s="4"/>
      <c r="C82" s="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ht="12.75" customHeight="1">
      <c r="A83" s="4"/>
      <c r="B83" s="4"/>
      <c r="C83" s="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ht="12.75" customHeight="1">
      <c r="A84" s="4"/>
      <c r="B84" s="4"/>
      <c r="C84" s="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ht="12.75" customHeight="1">
      <c r="A85" s="4"/>
      <c r="B85" s="4"/>
      <c r="C85" s="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ht="12.75" customHeight="1">
      <c r="A86" s="4"/>
      <c r="B86" s="4"/>
      <c r="C86" s="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ht="12.75" customHeight="1">
      <c r="A87" s="4"/>
      <c r="B87" s="4"/>
      <c r="C87" s="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ht="12.75" customHeight="1">
      <c r="A88" s="4"/>
      <c r="B88" s="4"/>
      <c r="C88" s="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ht="12.75" customHeight="1">
      <c r="A89" s="4"/>
      <c r="B89" s="4"/>
      <c r="C89" s="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ht="12.75" customHeight="1">
      <c r="A90" s="4"/>
      <c r="B90" s="4"/>
      <c r="C90" s="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ht="12.75" customHeight="1">
      <c r="A91" s="4"/>
      <c r="B91" s="4"/>
      <c r="C91" s="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ht="12.75" customHeight="1">
      <c r="A92" s="4"/>
      <c r="B92" s="4"/>
      <c r="C92" s="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ht="12.75" customHeight="1">
      <c r="A93" s="4"/>
      <c r="B93" s="4"/>
      <c r="C93" s="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ht="12.75" customHeight="1">
      <c r="A94" s="4"/>
      <c r="B94" s="4"/>
      <c r="C94" s="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ht="12.75" customHeight="1">
      <c r="A95" s="4"/>
      <c r="B95" s="4"/>
      <c r="C95" s="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ht="12.75" customHeight="1">
      <c r="A96" s="4"/>
      <c r="B96" s="4"/>
      <c r="C96" s="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ht="12.75" customHeight="1">
      <c r="A97" s="4"/>
      <c r="B97" s="4"/>
      <c r="C97" s="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ht="12.75" customHeight="1">
      <c r="A98" s="4"/>
      <c r="B98" s="4"/>
      <c r="C98" s="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ht="12.75" customHeight="1">
      <c r="A99" s="4"/>
      <c r="B99" s="4"/>
      <c r="C99" s="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ht="12.75" customHeight="1">
      <c r="A100" s="4"/>
      <c r="B100" s="4"/>
      <c r="C100" s="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ht="12.75" customHeight="1">
      <c r="A101" s="4"/>
      <c r="B101" s="4"/>
      <c r="C101" s="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ht="12.75" customHeight="1">
      <c r="A102" s="4"/>
      <c r="B102" s="4"/>
      <c r="C102" s="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ht="12.75" customHeight="1">
      <c r="A103" s="4"/>
      <c r="B103" s="4"/>
      <c r="C103" s="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ht="12.75" customHeight="1">
      <c r="A104" s="4"/>
      <c r="B104" s="4"/>
      <c r="C104" s="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ht="12.75" customHeight="1">
      <c r="A105" s="4"/>
      <c r="B105" s="4"/>
      <c r="C105" s="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ht="12.75" customHeight="1">
      <c r="A106" s="4"/>
      <c r="B106" s="4"/>
      <c r="C106" s="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ht="12.75" customHeight="1">
      <c r="A107" s="4"/>
      <c r="B107" s="4"/>
      <c r="C107" s="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ht="12.75" customHeight="1">
      <c r="A108" s="4"/>
      <c r="B108" s="4"/>
      <c r="C108" s="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ht="12.75" customHeight="1">
      <c r="A109" s="4"/>
      <c r="B109" s="4"/>
      <c r="C109" s="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ht="12.75" customHeight="1">
      <c r="A110" s="4"/>
      <c r="B110" s="4"/>
      <c r="C110" s="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ht="12.75" customHeight="1">
      <c r="A111" s="4"/>
      <c r="B111" s="4"/>
      <c r="C111" s="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ht="12.75" customHeight="1">
      <c r="A112" s="4"/>
      <c r="B112" s="4"/>
      <c r="C112" s="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ht="12.75" customHeight="1">
      <c r="A113" s="4"/>
      <c r="B113" s="4"/>
      <c r="C113" s="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ht="12.75" customHeight="1">
      <c r="A114" s="4"/>
      <c r="B114" s="4"/>
      <c r="C114" s="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ht="12.75" customHeight="1">
      <c r="A115" s="4"/>
      <c r="B115" s="4"/>
      <c r="C115" s="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ht="12.75" customHeight="1">
      <c r="A116" s="4"/>
      <c r="B116" s="4"/>
      <c r="C116" s="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ht="12.75" customHeight="1">
      <c r="A117" s="4"/>
      <c r="B117" s="4"/>
      <c r="C117" s="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ht="12.75" customHeight="1">
      <c r="A118" s="4"/>
      <c r="B118" s="4"/>
      <c r="C118" s="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ht="12.75" customHeight="1">
      <c r="A119" s="4"/>
      <c r="B119" s="4"/>
      <c r="C119" s="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ht="12.75" customHeight="1">
      <c r="A120" s="4"/>
      <c r="B120" s="4"/>
      <c r="C120" s="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ht="12.75" customHeight="1">
      <c r="A121" s="4"/>
      <c r="B121" s="4"/>
      <c r="C121" s="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ht="12.75" customHeight="1">
      <c r="A122" s="4"/>
      <c r="B122" s="4"/>
      <c r="C122" s="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ht="12.75" customHeight="1">
      <c r="A123" s="4"/>
      <c r="B123" s="4"/>
      <c r="C123" s="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ht="12.75" customHeight="1">
      <c r="A124" s="4"/>
      <c r="B124" s="4"/>
      <c r="C124" s="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ht="12.75" customHeight="1">
      <c r="A125" s="4"/>
      <c r="B125" s="4"/>
      <c r="C125" s="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ht="12.75" customHeight="1">
      <c r="A126" s="4"/>
      <c r="B126" s="4"/>
      <c r="C126" s="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ht="12.75" customHeight="1">
      <c r="A127" s="4"/>
      <c r="B127" s="4"/>
      <c r="C127" s="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ht="12.75" customHeight="1">
      <c r="A128" s="4"/>
      <c r="B128" s="4"/>
      <c r="C128" s="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ht="12.75" customHeight="1">
      <c r="A129" s="4"/>
      <c r="B129" s="4"/>
      <c r="C129" s="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ht="12.75" customHeight="1">
      <c r="A130" s="4"/>
      <c r="B130" s="4"/>
      <c r="C130" s="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ht="12.75" customHeight="1">
      <c r="A131" s="4"/>
      <c r="B131" s="4"/>
      <c r="C131" s="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ht="12.75" customHeight="1">
      <c r="A132" s="4"/>
      <c r="B132" s="4"/>
      <c r="C132" s="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ht="12.75" customHeight="1">
      <c r="A133" s="4"/>
      <c r="B133" s="4"/>
      <c r="C133" s="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ht="12.75" customHeight="1">
      <c r="A134" s="4"/>
      <c r="B134" s="4"/>
      <c r="C134" s="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ht="12.75" customHeight="1">
      <c r="A135" s="4"/>
      <c r="B135" s="4"/>
      <c r="C135" s="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ht="12.75" customHeight="1">
      <c r="A136" s="4"/>
      <c r="B136" s="4"/>
      <c r="C136" s="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ht="12.75" customHeight="1">
      <c r="A137" s="4"/>
      <c r="B137" s="4"/>
      <c r="C137" s="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ht="12.75" customHeight="1">
      <c r="A138" s="4"/>
      <c r="B138" s="4"/>
      <c r="C138" s="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ht="12.75" customHeight="1">
      <c r="A139" s="4"/>
      <c r="B139" s="4"/>
      <c r="C139" s="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ht="12.75" customHeight="1">
      <c r="A140" s="4"/>
      <c r="B140" s="4"/>
      <c r="C140" s="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ht="12.75" customHeight="1">
      <c r="A141" s="4"/>
      <c r="B141" s="4"/>
      <c r="C141" s="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ht="12.75" customHeight="1">
      <c r="A142" s="4"/>
      <c r="B142" s="4"/>
      <c r="C142" s="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ht="12.75" customHeight="1">
      <c r="A143" s="4"/>
      <c r="B143" s="4"/>
      <c r="C143" s="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ht="12.75" customHeight="1">
      <c r="A144" s="4"/>
      <c r="B144" s="4"/>
      <c r="C144" s="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ht="12.75" customHeight="1">
      <c r="A145" s="4"/>
      <c r="B145" s="4"/>
      <c r="C145" s="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ht="12.75" customHeight="1">
      <c r="A146" s="4"/>
      <c r="B146" s="4"/>
      <c r="C146" s="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ht="12.75" customHeight="1">
      <c r="A147" s="4"/>
      <c r="B147" s="4"/>
      <c r="C147" s="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ht="12.75" customHeight="1">
      <c r="A148" s="4"/>
      <c r="B148" s="4"/>
      <c r="C148" s="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ht="12.75" customHeight="1">
      <c r="A149" s="4"/>
      <c r="B149" s="4"/>
      <c r="C149" s="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ht="12.75" customHeight="1">
      <c r="A150" s="4"/>
      <c r="B150" s="4"/>
      <c r="C150" s="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ht="12.75" customHeight="1">
      <c r="A151" s="4"/>
      <c r="B151" s="4"/>
      <c r="C151" s="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ht="12.75" customHeight="1">
      <c r="A152" s="4"/>
      <c r="B152" s="4"/>
      <c r="C152" s="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ht="12.75" customHeight="1">
      <c r="A153" s="4"/>
      <c r="B153" s="4"/>
      <c r="C153" s="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ht="12.75" customHeight="1">
      <c r="A154" s="4"/>
      <c r="B154" s="4"/>
      <c r="C154" s="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ht="12.75" customHeight="1">
      <c r="A155" s="4"/>
      <c r="B155" s="4"/>
      <c r="C155" s="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ht="12.75" customHeight="1">
      <c r="A156" s="4"/>
      <c r="B156" s="4"/>
      <c r="C156" s="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ht="12.75" customHeight="1">
      <c r="A157" s="4"/>
      <c r="B157" s="4"/>
      <c r="C157" s="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ht="12.75" customHeight="1">
      <c r="A158" s="4"/>
      <c r="B158" s="4"/>
      <c r="C158" s="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ht="12.75" customHeight="1">
      <c r="A159" s="4"/>
      <c r="B159" s="4"/>
      <c r="C159" s="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ht="12.75" customHeight="1">
      <c r="A160" s="4"/>
      <c r="B160" s="4"/>
      <c r="C160" s="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ht="12.75" customHeight="1">
      <c r="A161" s="4"/>
      <c r="B161" s="4"/>
      <c r="C161" s="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ht="12.75" customHeight="1">
      <c r="A162" s="4"/>
      <c r="B162" s="4"/>
      <c r="C162" s="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ht="12.75" customHeight="1">
      <c r="A163" s="4"/>
      <c r="B163" s="4"/>
      <c r="C163" s="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ht="12.75" customHeight="1">
      <c r="A164" s="4"/>
      <c r="B164" s="4"/>
      <c r="C164" s="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ht="12.75" customHeight="1">
      <c r="A165" s="4"/>
      <c r="B165" s="4"/>
      <c r="C165" s="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ht="12.75" customHeight="1">
      <c r="A166" s="4"/>
      <c r="B166" s="4"/>
      <c r="C166" s="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ht="12.75" customHeight="1">
      <c r="A167" s="4"/>
      <c r="B167" s="4"/>
      <c r="C167" s="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ht="12.75" customHeight="1">
      <c r="A168" s="4"/>
      <c r="B168" s="4"/>
      <c r="C168" s="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ht="12.75" customHeight="1">
      <c r="A169" s="4"/>
      <c r="B169" s="4"/>
      <c r="C169" s="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ht="12.75" customHeight="1">
      <c r="A170" s="4"/>
      <c r="B170" s="4"/>
      <c r="C170" s="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ht="12.75" customHeight="1">
      <c r="A171" s="4"/>
      <c r="B171" s="4"/>
      <c r="C171" s="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ht="12.75" customHeight="1">
      <c r="A172" s="4"/>
      <c r="B172" s="4"/>
      <c r="C172" s="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ht="12.75" customHeight="1">
      <c r="A173" s="4"/>
      <c r="B173" s="4"/>
      <c r="C173" s="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ht="12.75" customHeight="1">
      <c r="A174" s="4"/>
      <c r="B174" s="4"/>
      <c r="C174" s="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ht="12.75" customHeight="1">
      <c r="A175" s="4"/>
      <c r="B175" s="4"/>
      <c r="C175" s="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ht="12.75" customHeight="1">
      <c r="A176" s="4"/>
      <c r="B176" s="4"/>
      <c r="C176" s="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ht="12.75" customHeight="1">
      <c r="A177" s="4"/>
      <c r="B177" s="4"/>
      <c r="C177" s="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ht="12.75" customHeight="1">
      <c r="A178" s="4"/>
      <c r="B178" s="4"/>
      <c r="C178" s="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ht="12.75" customHeight="1">
      <c r="A179" s="4"/>
      <c r="B179" s="4"/>
      <c r="C179" s="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ht="12.75" customHeight="1">
      <c r="A180" s="4"/>
      <c r="B180" s="4"/>
      <c r="C180" s="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ht="12.75" customHeight="1">
      <c r="A181" s="4"/>
      <c r="B181" s="4"/>
      <c r="C181" s="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ht="12.75" customHeight="1">
      <c r="A182" s="4"/>
      <c r="B182" s="4"/>
      <c r="C182" s="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ht="12.75" customHeight="1">
      <c r="A183" s="4"/>
      <c r="B183" s="4"/>
      <c r="C183" s="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ht="12.75" customHeight="1">
      <c r="A184" s="4"/>
      <c r="B184" s="4"/>
      <c r="C184" s="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ht="12.75" customHeight="1">
      <c r="A185" s="4"/>
      <c r="B185" s="4"/>
      <c r="C185" s="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ht="12.75" customHeight="1">
      <c r="A186" s="4"/>
      <c r="B186" s="4"/>
      <c r="C186" s="4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ht="12.75" customHeight="1">
      <c r="A187" s="4"/>
      <c r="B187" s="4"/>
      <c r="C187" s="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ht="12.75" customHeight="1">
      <c r="A188" s="4"/>
      <c r="B188" s="4"/>
      <c r="C188" s="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ht="12.75" customHeight="1">
      <c r="A189" s="4"/>
      <c r="B189" s="4"/>
      <c r="C189" s="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ht="12.75" customHeight="1">
      <c r="A190" s="4"/>
      <c r="B190" s="4"/>
      <c r="C190" s="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ht="12.75" customHeight="1">
      <c r="A191" s="4"/>
      <c r="B191" s="4"/>
      <c r="C191" s="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ht="12.75" customHeight="1">
      <c r="A192" s="4"/>
      <c r="B192" s="4"/>
      <c r="C192" s="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ht="12.75" customHeight="1">
      <c r="A193" s="4"/>
      <c r="B193" s="4"/>
      <c r="C193" s="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ht="12.75" customHeight="1">
      <c r="A194" s="4"/>
      <c r="B194" s="4"/>
      <c r="C194" s="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ht="12.75" customHeight="1">
      <c r="A195" s="4"/>
      <c r="B195" s="4"/>
      <c r="C195" s="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ht="12.75" customHeight="1">
      <c r="A196" s="4"/>
      <c r="B196" s="4"/>
      <c r="C196" s="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ht="12.75" customHeight="1">
      <c r="A197" s="4"/>
      <c r="B197" s="4"/>
      <c r="C197" s="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ht="12.75" customHeight="1">
      <c r="A198" s="4"/>
      <c r="B198" s="4"/>
      <c r="C198" s="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ht="12.75" customHeight="1">
      <c r="A199" s="4"/>
      <c r="B199" s="4"/>
      <c r="C199" s="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ht="12.75" customHeight="1">
      <c r="A200" s="4"/>
      <c r="B200" s="4"/>
      <c r="C200" s="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ht="12.75" customHeight="1">
      <c r="A201" s="4"/>
      <c r="B201" s="4"/>
      <c r="C201" s="4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ht="12.75" customHeight="1">
      <c r="A202" s="4"/>
      <c r="B202" s="4"/>
      <c r="C202" s="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ht="12.75" customHeight="1">
      <c r="A203" s="4"/>
      <c r="B203" s="4"/>
      <c r="C203" s="4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ht="12.75" customHeight="1">
      <c r="A204" s="4"/>
      <c r="B204" s="4"/>
      <c r="C204" s="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ht="12.75" customHeight="1">
      <c r="A205" s="4"/>
      <c r="B205" s="4"/>
      <c r="C205" s="4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ht="12.75" customHeight="1">
      <c r="A206" s="4"/>
      <c r="B206" s="4"/>
      <c r="C206" s="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ht="12.75" customHeight="1">
      <c r="A207" s="4"/>
      <c r="B207" s="4"/>
      <c r="C207" s="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ht="12.75" customHeight="1">
      <c r="A208" s="4"/>
      <c r="B208" s="4"/>
      <c r="C208" s="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ht="12.75" customHeight="1">
      <c r="A209" s="4"/>
      <c r="B209" s="4"/>
      <c r="C209" s="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ht="12.75" customHeight="1">
      <c r="A210" s="4"/>
      <c r="B210" s="4"/>
      <c r="C210" s="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ht="12.75" customHeight="1">
      <c r="A211" s="4"/>
      <c r="B211" s="4"/>
      <c r="C211" s="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ht="12.75" customHeight="1">
      <c r="A212" s="4"/>
      <c r="B212" s="4"/>
      <c r="C212" s="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ht="12.75" customHeight="1">
      <c r="A213" s="4"/>
      <c r="B213" s="4"/>
      <c r="C213" s="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ht="12.75" customHeight="1">
      <c r="A214" s="4"/>
      <c r="B214" s="4"/>
      <c r="C214" s="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ht="12.75" customHeight="1">
      <c r="A215" s="4"/>
      <c r="B215" s="4"/>
      <c r="C215" s="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ht="12.75" customHeight="1">
      <c r="A216" s="4"/>
      <c r="B216" s="4"/>
      <c r="C216" s="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ht="12.75" customHeight="1">
      <c r="A217" s="4"/>
      <c r="B217" s="4"/>
      <c r="C217" s="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ht="12.75" customHeight="1">
      <c r="A218" s="4"/>
      <c r="B218" s="4"/>
      <c r="C218" s="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ht="12.75" customHeight="1">
      <c r="A219" s="4"/>
      <c r="B219" s="4"/>
      <c r="C219" s="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ht="12.75" customHeight="1">
      <c r="A220" s="4"/>
      <c r="B220" s="4"/>
      <c r="C220" s="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ht="12.75" customHeight="1">
      <c r="A221" s="4"/>
      <c r="B221" s="4"/>
      <c r="C221" s="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ht="12.75" customHeight="1">
      <c r="A222" s="4"/>
      <c r="B222" s="4"/>
      <c r="C222" s="4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ht="12.75" customHeight="1">
      <c r="A223" s="4"/>
      <c r="B223" s="4"/>
      <c r="C223" s="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ht="12.75" customHeight="1">
      <c r="A224" s="4"/>
      <c r="B224" s="4"/>
      <c r="C224" s="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ht="12.75" customHeight="1">
      <c r="A225" s="4"/>
      <c r="B225" s="4"/>
      <c r="C225" s="4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ht="12.75" customHeight="1">
      <c r="A226" s="4"/>
      <c r="B226" s="4"/>
      <c r="C226" s="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ht="12.75" customHeight="1">
      <c r="A227" s="4"/>
      <c r="B227" s="4"/>
      <c r="C227" s="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ht="12.75" customHeight="1">
      <c r="A228" s="4"/>
      <c r="B228" s="4"/>
      <c r="C228" s="4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ht="12.75" customHeight="1">
      <c r="A229" s="4"/>
      <c r="B229" s="4"/>
      <c r="C229" s="4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ht="12.75" customHeight="1">
      <c r="A230" s="4"/>
      <c r="B230" s="4"/>
      <c r="C230" s="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ht="12.75" customHeight="1">
      <c r="A231" s="4"/>
      <c r="B231" s="4"/>
      <c r="C231" s="4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ht="12.75" customHeight="1">
      <c r="A232" s="4"/>
      <c r="B232" s="4"/>
      <c r="C232" s="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ht="12.75" customHeight="1">
      <c r="A233" s="4"/>
      <c r="B233" s="4"/>
      <c r="C233" s="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ht="12.75" customHeight="1">
      <c r="A234" s="4"/>
      <c r="B234" s="4"/>
      <c r="C234" s="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ht="12.75" customHeight="1">
      <c r="A235" s="4"/>
      <c r="B235" s="4"/>
      <c r="C235" s="4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ht="12.75" customHeight="1">
      <c r="A236" s="4"/>
      <c r="B236" s="4"/>
      <c r="C236" s="4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ht="12.75" customHeight="1">
      <c r="A237" s="4"/>
      <c r="B237" s="4"/>
      <c r="C237" s="4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ht="12.75" customHeight="1">
      <c r="A238" s="4"/>
      <c r="B238" s="4"/>
      <c r="C238" s="4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ht="12.75" customHeight="1">
      <c r="A239" s="4"/>
      <c r="B239" s="4"/>
      <c r="C239" s="4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ht="12.75" customHeight="1">
      <c r="A240" s="4"/>
      <c r="B240" s="4"/>
      <c r="C240" s="4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ht="12.75" customHeight="1">
      <c r="A241" s="4"/>
      <c r="B241" s="4"/>
      <c r="C241" s="4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ht="12.75" customHeight="1">
      <c r="A242" s="4"/>
      <c r="B242" s="4"/>
      <c r="C242" s="4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ht="12.75" customHeight="1">
      <c r="A243" s="4"/>
      <c r="B243" s="4"/>
      <c r="C243" s="4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ht="12.75" customHeight="1">
      <c r="A244" s="4"/>
      <c r="B244" s="4"/>
      <c r="C244" s="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ht="12.75" customHeight="1">
      <c r="A245" s="4"/>
      <c r="B245" s="4"/>
      <c r="C245" s="4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ht="12.75" customHeight="1">
      <c r="A246" s="4"/>
      <c r="B246" s="4"/>
      <c r="C246" s="4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ht="12.75" customHeight="1">
      <c r="A247" s="4"/>
      <c r="B247" s="4"/>
      <c r="C247" s="4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ht="12.75" customHeight="1">
      <c r="A248" s="4"/>
      <c r="B248" s="4"/>
      <c r="C248" s="4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ht="12.75" customHeight="1">
      <c r="A249" s="4"/>
      <c r="B249" s="4"/>
      <c r="C249" s="4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ht="12.75" customHeight="1">
      <c r="A250" s="4"/>
      <c r="B250" s="4"/>
      <c r="C250" s="4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ht="12.75" customHeight="1">
      <c r="A251" s="4"/>
      <c r="B251" s="4"/>
      <c r="C251" s="4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ht="12.75" customHeight="1">
      <c r="A252" s="4"/>
      <c r="B252" s="4"/>
      <c r="C252" s="4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ht="12.75" customHeight="1">
      <c r="A253" s="4"/>
      <c r="B253" s="4"/>
      <c r="C253" s="4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ht="12.75" customHeight="1">
      <c r="A254" s="4"/>
      <c r="B254" s="4"/>
      <c r="C254" s="4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ht="12.75" customHeight="1">
      <c r="A255" s="4"/>
      <c r="B255" s="4"/>
      <c r="C255" s="4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ht="12.75" customHeight="1">
      <c r="A256" s="4"/>
      <c r="B256" s="4"/>
      <c r="C256" s="4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ht="12.75" customHeight="1">
      <c r="A257" s="4"/>
      <c r="B257" s="4"/>
      <c r="C257" s="4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ht="12.75" customHeight="1">
      <c r="A258" s="4"/>
      <c r="B258" s="4"/>
      <c r="C258" s="4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ht="12.75" customHeight="1">
      <c r="A259" s="4"/>
      <c r="B259" s="4"/>
      <c r="C259" s="4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ht="12.75" customHeight="1">
      <c r="A260" s="4"/>
      <c r="B260" s="4"/>
      <c r="C260" s="4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ht="12.75" customHeight="1">
      <c r="A261" s="4"/>
      <c r="B261" s="4"/>
      <c r="C261" s="4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ht="12.75" customHeight="1">
      <c r="A262" s="4"/>
      <c r="B262" s="4"/>
      <c r="C262" s="4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ht="12.75" customHeight="1">
      <c r="A263" s="4"/>
      <c r="B263" s="4"/>
      <c r="C263" s="4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2">
    <mergeCell ref="A1:N1"/>
    <mergeCell ref="A2:N2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0.57"/>
    <col customWidth="1" min="2" max="4" width="12.14"/>
    <col customWidth="1" min="5" max="6" width="3.0"/>
    <col customWidth="1" min="7" max="8" width="4.71"/>
    <col customWidth="1" min="9" max="13" width="3.0"/>
    <col customWidth="1" min="14" max="18" width="4.0"/>
    <col customWidth="1" min="19" max="19" width="3.0"/>
    <col customWidth="1" min="20" max="21" width="4.0"/>
    <col customWidth="1" min="22" max="22" width="3.0"/>
    <col customWidth="1" min="23" max="23" width="4.0"/>
    <col customWidth="1" min="24" max="24" width="3.0"/>
    <col customWidth="1" hidden="1" min="25" max="26" width="3.0"/>
    <col customWidth="1" hidden="1" min="27" max="28" width="4.14"/>
    <col customWidth="1" hidden="1" min="29" max="31" width="4.0"/>
    <col customWidth="1" hidden="1" min="32" max="35" width="2.71"/>
    <col customWidth="1" hidden="1" min="36" max="36" width="4.14"/>
    <col customWidth="1" hidden="1" min="37" max="37" width="3.0"/>
    <col customWidth="1" hidden="1" min="38" max="39" width="2.71"/>
    <col customWidth="1" min="40" max="40" width="12.14"/>
    <col customWidth="1" min="41" max="41" width="12.29"/>
    <col customWidth="1" min="42" max="42" width="32.86"/>
    <col customWidth="1" min="43" max="45" width="10.71"/>
  </cols>
  <sheetData>
    <row r="1" ht="21.0" customHeight="1">
      <c r="A1" s="58" t="s">
        <v>104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ht="12.75" customHeight="1">
      <c r="A2" s="4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ht="12.75" customHeight="1">
      <c r="A3" s="4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ht="12.75" customHeight="1">
      <c r="A4" s="4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ht="73.5" customHeight="1">
      <c r="A5" s="5" t="s">
        <v>1</v>
      </c>
      <c r="B5" s="5" t="s">
        <v>2</v>
      </c>
      <c r="C5" s="5" t="s">
        <v>3</v>
      </c>
      <c r="D5" s="5" t="s">
        <v>92</v>
      </c>
      <c r="E5" s="6">
        <v>43864.0</v>
      </c>
      <c r="F5" s="6">
        <v>43892.0</v>
      </c>
      <c r="G5" s="6">
        <v>43920.0</v>
      </c>
      <c r="H5" s="6">
        <v>43954.0</v>
      </c>
      <c r="I5" s="6">
        <v>43969.0</v>
      </c>
      <c r="J5" s="6">
        <v>43984.0</v>
      </c>
      <c r="K5" s="6">
        <v>44004.0</v>
      </c>
      <c r="L5" s="6">
        <v>44018.0</v>
      </c>
      <c r="M5" s="6">
        <v>44032.0</v>
      </c>
      <c r="N5" s="6">
        <v>44046.0</v>
      </c>
      <c r="O5" s="6">
        <v>44060.0</v>
      </c>
      <c r="P5" s="6">
        <v>44074.0</v>
      </c>
      <c r="Q5" s="6">
        <v>44088.0</v>
      </c>
      <c r="R5" s="6">
        <v>44102.0</v>
      </c>
      <c r="S5" s="6">
        <v>44109.0</v>
      </c>
      <c r="T5" s="6">
        <v>44130.0</v>
      </c>
      <c r="U5" s="6">
        <v>44144.0</v>
      </c>
      <c r="V5" s="6">
        <v>44158.0</v>
      </c>
      <c r="W5" s="6">
        <v>44172.0</v>
      </c>
      <c r="X5" s="6">
        <v>44179.0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59" t="s">
        <v>4</v>
      </c>
      <c r="AO5" s="59" t="s">
        <v>5</v>
      </c>
      <c r="AP5" s="60" t="s">
        <v>105</v>
      </c>
    </row>
    <row r="6" ht="12.75" customHeight="1">
      <c r="A6" s="9" t="s">
        <v>6</v>
      </c>
      <c r="B6" s="10" t="s">
        <v>7</v>
      </c>
      <c r="C6" s="11">
        <v>4.0</v>
      </c>
      <c r="D6" s="57">
        <f t="shared" ref="D6:D62" si="1">C6*0.75</f>
        <v>3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61">
        <f t="shared" ref="AN6:AN62" si="2">SUM(E6:AM6)</f>
        <v>0</v>
      </c>
      <c r="AO6" s="62">
        <f t="shared" ref="AO6:AO62" si="3">D6*AN6</f>
        <v>0</v>
      </c>
      <c r="AP6" s="16"/>
      <c r="AQ6" s="16"/>
      <c r="AR6" s="16"/>
      <c r="AS6" s="17"/>
    </row>
    <row r="7" ht="12.75" customHeight="1">
      <c r="A7" s="18" t="s">
        <v>8</v>
      </c>
      <c r="B7" s="10" t="s">
        <v>9</v>
      </c>
      <c r="C7" s="11">
        <v>3.0</v>
      </c>
      <c r="D7" s="57">
        <f t="shared" si="1"/>
        <v>2.25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61">
        <f t="shared" si="2"/>
        <v>0</v>
      </c>
      <c r="AO7" s="62">
        <f t="shared" si="3"/>
        <v>0</v>
      </c>
      <c r="AP7" s="16"/>
      <c r="AQ7" s="16"/>
      <c r="AR7" s="16"/>
      <c r="AS7" s="17"/>
    </row>
    <row r="8" ht="12.75" customHeight="1">
      <c r="A8" s="18" t="s">
        <v>10</v>
      </c>
      <c r="B8" s="10" t="s">
        <v>11</v>
      </c>
      <c r="C8" s="11">
        <v>5.75</v>
      </c>
      <c r="D8" s="57">
        <f t="shared" si="1"/>
        <v>4.3125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61">
        <f t="shared" si="2"/>
        <v>0</v>
      </c>
      <c r="AO8" s="62">
        <f t="shared" si="3"/>
        <v>0</v>
      </c>
      <c r="AP8" s="16"/>
      <c r="AQ8" s="16"/>
      <c r="AR8" s="16"/>
      <c r="AS8" s="17"/>
    </row>
    <row r="9" ht="12.75" customHeight="1">
      <c r="A9" s="18" t="s">
        <v>12</v>
      </c>
      <c r="B9" s="10" t="s">
        <v>13</v>
      </c>
      <c r="C9" s="11">
        <v>2.5</v>
      </c>
      <c r="D9" s="57">
        <f t="shared" si="1"/>
        <v>1.875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61">
        <f t="shared" si="2"/>
        <v>0</v>
      </c>
      <c r="AO9" s="62">
        <f t="shared" si="3"/>
        <v>0</v>
      </c>
      <c r="AP9" s="16"/>
      <c r="AQ9" s="16"/>
      <c r="AR9" s="16"/>
      <c r="AS9" s="17"/>
    </row>
    <row r="10" ht="13.5" customHeight="1">
      <c r="A10" s="18" t="s">
        <v>14</v>
      </c>
      <c r="B10" s="10" t="s">
        <v>15</v>
      </c>
      <c r="C10" s="11">
        <v>5.0</v>
      </c>
      <c r="D10" s="57">
        <f t="shared" si="1"/>
        <v>3.75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61">
        <f t="shared" si="2"/>
        <v>0</v>
      </c>
      <c r="AO10" s="62">
        <f t="shared" si="3"/>
        <v>0</v>
      </c>
      <c r="AP10" s="16"/>
      <c r="AQ10" s="16"/>
      <c r="AR10" s="16"/>
      <c r="AS10" s="17"/>
    </row>
    <row r="11" ht="12.75" customHeight="1">
      <c r="A11" s="18" t="s">
        <v>16</v>
      </c>
      <c r="B11" s="10" t="s">
        <v>15</v>
      </c>
      <c r="C11" s="11">
        <v>4.0</v>
      </c>
      <c r="D11" s="57">
        <f t="shared" si="1"/>
        <v>3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61">
        <f t="shared" si="2"/>
        <v>0</v>
      </c>
      <c r="AO11" s="62">
        <f t="shared" si="3"/>
        <v>0</v>
      </c>
      <c r="AP11" s="16"/>
      <c r="AQ11" s="16"/>
      <c r="AR11" s="16"/>
      <c r="AS11" s="17"/>
    </row>
    <row r="12" ht="12.75" customHeight="1">
      <c r="A12" s="18" t="s">
        <v>17</v>
      </c>
      <c r="B12" s="10" t="s">
        <v>15</v>
      </c>
      <c r="C12" s="11">
        <v>8.0</v>
      </c>
      <c r="D12" s="57">
        <f t="shared" si="1"/>
        <v>6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61">
        <f t="shared" si="2"/>
        <v>0</v>
      </c>
      <c r="AO12" s="62">
        <f t="shared" si="3"/>
        <v>0</v>
      </c>
      <c r="AP12" s="16"/>
      <c r="AQ12" s="16"/>
      <c r="AR12" s="16"/>
      <c r="AS12" s="17"/>
    </row>
    <row r="13">
      <c r="A13" s="18" t="s">
        <v>18</v>
      </c>
      <c r="B13" s="10" t="s">
        <v>19</v>
      </c>
      <c r="C13" s="11">
        <v>2.25</v>
      </c>
      <c r="D13" s="57">
        <f t="shared" si="1"/>
        <v>1.6875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61">
        <f t="shared" si="2"/>
        <v>0</v>
      </c>
      <c r="AO13" s="62">
        <f t="shared" si="3"/>
        <v>0</v>
      </c>
      <c r="AP13" s="16"/>
      <c r="AQ13" s="16"/>
      <c r="AR13" s="16"/>
      <c r="AS13" s="17"/>
    </row>
    <row r="14" ht="12.75" customHeight="1">
      <c r="A14" s="18" t="s">
        <v>20</v>
      </c>
      <c r="B14" s="10" t="s">
        <v>15</v>
      </c>
      <c r="C14" s="11">
        <v>6.0</v>
      </c>
      <c r="D14" s="57">
        <f t="shared" si="1"/>
        <v>4.5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20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61">
        <f t="shared" si="2"/>
        <v>0</v>
      </c>
      <c r="AO14" s="62">
        <f t="shared" si="3"/>
        <v>0</v>
      </c>
      <c r="AP14" s="16"/>
      <c r="AQ14" s="16"/>
      <c r="AR14" s="16"/>
      <c r="AS14" s="17"/>
    </row>
    <row r="15" ht="25.5" customHeight="1">
      <c r="A15" s="18" t="s">
        <v>21</v>
      </c>
      <c r="B15" s="10" t="s">
        <v>15</v>
      </c>
      <c r="C15" s="11">
        <v>5.0</v>
      </c>
      <c r="D15" s="57">
        <f t="shared" si="1"/>
        <v>3.75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61">
        <f t="shared" si="2"/>
        <v>0</v>
      </c>
      <c r="AO15" s="62">
        <f t="shared" si="3"/>
        <v>0</v>
      </c>
      <c r="AP15" s="16"/>
      <c r="AQ15" s="16"/>
      <c r="AR15" s="16"/>
      <c r="AS15" s="17"/>
    </row>
    <row r="16" ht="12.75" customHeight="1">
      <c r="A16" s="18" t="s">
        <v>22</v>
      </c>
      <c r="B16" s="10" t="s">
        <v>9</v>
      </c>
      <c r="C16" s="11">
        <v>3.0</v>
      </c>
      <c r="D16" s="57">
        <f t="shared" si="1"/>
        <v>2.25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61">
        <f t="shared" si="2"/>
        <v>0</v>
      </c>
      <c r="AO16" s="62">
        <f t="shared" si="3"/>
        <v>0</v>
      </c>
      <c r="AP16" s="16"/>
      <c r="AQ16" s="16"/>
      <c r="AR16" s="16"/>
      <c r="AS16" s="17"/>
    </row>
    <row r="17" ht="12.75" customHeight="1">
      <c r="A17" s="18" t="s">
        <v>23</v>
      </c>
      <c r="B17" s="10" t="s">
        <v>9</v>
      </c>
      <c r="C17" s="11">
        <v>2.5</v>
      </c>
      <c r="D17" s="57">
        <f t="shared" si="1"/>
        <v>1.875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61">
        <f t="shared" si="2"/>
        <v>0</v>
      </c>
      <c r="AO17" s="62">
        <f t="shared" si="3"/>
        <v>0</v>
      </c>
      <c r="AP17" s="16"/>
      <c r="AQ17" s="16"/>
      <c r="AR17" s="16"/>
      <c r="AS17" s="17"/>
    </row>
    <row r="18" ht="12.75" customHeight="1">
      <c r="A18" s="18" t="s">
        <v>24</v>
      </c>
      <c r="B18" s="10" t="s">
        <v>25</v>
      </c>
      <c r="C18" s="11">
        <v>1.0</v>
      </c>
      <c r="D18" s="57">
        <f t="shared" si="1"/>
        <v>0.75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61">
        <f t="shared" si="2"/>
        <v>0</v>
      </c>
      <c r="AO18" s="62">
        <f t="shared" si="3"/>
        <v>0</v>
      </c>
      <c r="AP18" s="16"/>
      <c r="AQ18" s="16"/>
      <c r="AR18" s="16"/>
      <c r="AS18" s="17"/>
    </row>
    <row r="19" ht="12.75" customHeight="1">
      <c r="A19" s="18" t="s">
        <v>26</v>
      </c>
      <c r="B19" s="10" t="s">
        <v>25</v>
      </c>
      <c r="C19" s="11">
        <v>2.5</v>
      </c>
      <c r="D19" s="57">
        <f t="shared" si="1"/>
        <v>1.875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61">
        <f t="shared" si="2"/>
        <v>0</v>
      </c>
      <c r="AO19" s="62">
        <f t="shared" si="3"/>
        <v>0</v>
      </c>
      <c r="AP19" s="16"/>
      <c r="AQ19" s="16"/>
      <c r="AR19" s="16"/>
      <c r="AS19" s="17"/>
    </row>
    <row r="20" ht="12.75" customHeight="1">
      <c r="A20" s="18" t="s">
        <v>27</v>
      </c>
      <c r="B20" s="10" t="s">
        <v>28</v>
      </c>
      <c r="C20" s="11">
        <v>5.0</v>
      </c>
      <c r="D20" s="57">
        <f t="shared" si="1"/>
        <v>3.75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61">
        <f t="shared" si="2"/>
        <v>0</v>
      </c>
      <c r="AO20" s="62">
        <f t="shared" si="3"/>
        <v>0</v>
      </c>
      <c r="AP20" s="16"/>
      <c r="AQ20" s="16"/>
      <c r="AR20" s="16"/>
      <c r="AS20" s="17"/>
    </row>
    <row r="21" ht="12.75" customHeight="1">
      <c r="A21" s="18" t="s">
        <v>30</v>
      </c>
      <c r="B21" s="10" t="s">
        <v>25</v>
      </c>
      <c r="C21" s="11">
        <v>3.0</v>
      </c>
      <c r="D21" s="57">
        <f t="shared" si="1"/>
        <v>2.25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61">
        <f t="shared" si="2"/>
        <v>0</v>
      </c>
      <c r="AO21" s="62">
        <f t="shared" si="3"/>
        <v>0</v>
      </c>
      <c r="AP21" s="16"/>
      <c r="AQ21" s="16"/>
      <c r="AR21" s="16"/>
      <c r="AS21" s="17"/>
    </row>
    <row r="22" ht="12.75" customHeight="1">
      <c r="A22" s="18" t="s">
        <v>29</v>
      </c>
      <c r="B22" s="10" t="s">
        <v>9</v>
      </c>
      <c r="C22" s="11">
        <v>2.5</v>
      </c>
      <c r="D22" s="57">
        <f t="shared" si="1"/>
        <v>1.875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61">
        <f t="shared" si="2"/>
        <v>0</v>
      </c>
      <c r="AO22" s="62">
        <f t="shared" si="3"/>
        <v>0</v>
      </c>
      <c r="AP22" s="16"/>
      <c r="AQ22" s="16"/>
      <c r="AR22" s="16"/>
      <c r="AS22" s="17"/>
    </row>
    <row r="23" ht="12.75" customHeight="1">
      <c r="A23" s="18" t="s">
        <v>31</v>
      </c>
      <c r="B23" s="10" t="s">
        <v>15</v>
      </c>
      <c r="C23" s="11">
        <v>3.0</v>
      </c>
      <c r="D23" s="57">
        <f t="shared" si="1"/>
        <v>2.25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61">
        <f t="shared" si="2"/>
        <v>0</v>
      </c>
      <c r="AO23" s="62">
        <f t="shared" si="3"/>
        <v>0</v>
      </c>
      <c r="AP23" s="16"/>
      <c r="AQ23" s="16"/>
      <c r="AR23" s="16"/>
      <c r="AS23" s="17"/>
    </row>
    <row r="24" ht="25.5" customHeight="1">
      <c r="A24" s="18" t="s">
        <v>32</v>
      </c>
      <c r="B24" s="10" t="s">
        <v>33</v>
      </c>
      <c r="C24" s="11">
        <v>2.5</v>
      </c>
      <c r="D24" s="57">
        <f t="shared" si="1"/>
        <v>1.875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61">
        <f t="shared" si="2"/>
        <v>0</v>
      </c>
      <c r="AO24" s="62">
        <f t="shared" si="3"/>
        <v>0</v>
      </c>
      <c r="AP24" s="16"/>
      <c r="AQ24" s="16"/>
      <c r="AR24" s="16"/>
      <c r="AS24" s="17"/>
    </row>
    <row r="25" ht="12.75" customHeight="1">
      <c r="A25" s="18" t="s">
        <v>34</v>
      </c>
      <c r="B25" s="10" t="s">
        <v>7</v>
      </c>
      <c r="C25" s="11">
        <v>2.5</v>
      </c>
      <c r="D25" s="57">
        <f t="shared" si="1"/>
        <v>1.875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20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61">
        <f t="shared" si="2"/>
        <v>0</v>
      </c>
      <c r="AO25" s="62">
        <f t="shared" si="3"/>
        <v>0</v>
      </c>
      <c r="AP25" s="16"/>
      <c r="AQ25" s="16"/>
      <c r="AR25" s="16"/>
      <c r="AS25" s="17"/>
    </row>
    <row r="26" ht="12.75" customHeight="1">
      <c r="A26" s="18" t="s">
        <v>35</v>
      </c>
      <c r="B26" s="10" t="s">
        <v>7</v>
      </c>
      <c r="C26" s="11">
        <v>4.0</v>
      </c>
      <c r="D26" s="57">
        <f t="shared" si="1"/>
        <v>3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61">
        <f t="shared" si="2"/>
        <v>0</v>
      </c>
      <c r="AO26" s="62">
        <f t="shared" si="3"/>
        <v>0</v>
      </c>
      <c r="AP26" s="16"/>
      <c r="AQ26" s="16"/>
      <c r="AR26" s="16"/>
      <c r="AS26" s="17"/>
    </row>
    <row r="27" ht="12.75" customHeight="1">
      <c r="A27" s="18" t="s">
        <v>36</v>
      </c>
      <c r="B27" s="10" t="s">
        <v>37</v>
      </c>
      <c r="C27" s="11">
        <v>2.5</v>
      </c>
      <c r="D27" s="57">
        <f t="shared" si="1"/>
        <v>1.875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61">
        <f t="shared" si="2"/>
        <v>0</v>
      </c>
      <c r="AO27" s="62">
        <f t="shared" si="3"/>
        <v>0</v>
      </c>
      <c r="AP27" s="16"/>
      <c r="AQ27" s="16"/>
      <c r="AR27" s="16"/>
      <c r="AS27" s="17"/>
    </row>
    <row r="28" ht="12.75" customHeight="1">
      <c r="A28" s="18" t="s">
        <v>38</v>
      </c>
      <c r="B28" s="10" t="s">
        <v>37</v>
      </c>
      <c r="C28" s="11">
        <v>6.0</v>
      </c>
      <c r="D28" s="57">
        <f t="shared" si="1"/>
        <v>4.5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61">
        <f t="shared" si="2"/>
        <v>0</v>
      </c>
      <c r="AO28" s="62">
        <f t="shared" si="3"/>
        <v>0</v>
      </c>
      <c r="AP28" s="16"/>
      <c r="AQ28" s="16"/>
      <c r="AR28" s="16"/>
      <c r="AS28" s="17"/>
    </row>
    <row r="29" ht="12.75" customHeight="1">
      <c r="A29" s="18" t="s">
        <v>39</v>
      </c>
      <c r="B29" s="10" t="s">
        <v>9</v>
      </c>
      <c r="C29" s="11">
        <v>3.0</v>
      </c>
      <c r="D29" s="57">
        <f t="shared" si="1"/>
        <v>2.25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61">
        <f t="shared" si="2"/>
        <v>0</v>
      </c>
      <c r="AO29" s="62">
        <f t="shared" si="3"/>
        <v>0</v>
      </c>
      <c r="AP29" s="16"/>
      <c r="AQ29" s="16"/>
      <c r="AR29" s="16"/>
      <c r="AS29" s="17"/>
    </row>
    <row r="30" ht="12.75" customHeight="1">
      <c r="A30" s="18" t="s">
        <v>40</v>
      </c>
      <c r="B30" s="10" t="s">
        <v>15</v>
      </c>
      <c r="C30" s="11">
        <v>3.0</v>
      </c>
      <c r="D30" s="57">
        <f t="shared" si="1"/>
        <v>2.25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61">
        <f t="shared" si="2"/>
        <v>0</v>
      </c>
      <c r="AO30" s="62">
        <f t="shared" si="3"/>
        <v>0</v>
      </c>
      <c r="AP30" s="16"/>
      <c r="AQ30" s="16"/>
      <c r="AR30" s="16"/>
      <c r="AS30" s="17"/>
    </row>
    <row r="31" ht="25.5" customHeight="1">
      <c r="A31" s="18" t="s">
        <v>41</v>
      </c>
      <c r="B31" s="10" t="s">
        <v>42</v>
      </c>
      <c r="C31" s="11">
        <v>6.0</v>
      </c>
      <c r="D31" s="57">
        <f t="shared" si="1"/>
        <v>4.5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61">
        <f t="shared" si="2"/>
        <v>0</v>
      </c>
      <c r="AO31" s="62">
        <f t="shared" si="3"/>
        <v>0</v>
      </c>
      <c r="AP31" s="16"/>
      <c r="AQ31" s="16"/>
      <c r="AR31" s="16"/>
      <c r="AS31" s="17"/>
    </row>
    <row r="32" ht="12.75" customHeight="1">
      <c r="A32" s="18" t="s">
        <v>43</v>
      </c>
      <c r="B32" s="10" t="s">
        <v>15</v>
      </c>
      <c r="C32" s="11">
        <v>3.5</v>
      </c>
      <c r="D32" s="57">
        <f t="shared" si="1"/>
        <v>2.625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61">
        <f t="shared" si="2"/>
        <v>0</v>
      </c>
      <c r="AO32" s="62">
        <f t="shared" si="3"/>
        <v>0</v>
      </c>
      <c r="AP32" s="16"/>
      <c r="AQ32" s="16"/>
      <c r="AR32" s="16"/>
      <c r="AS32" s="17"/>
    </row>
    <row r="33" ht="12.75" customHeight="1">
      <c r="A33" s="18" t="s">
        <v>44</v>
      </c>
      <c r="B33" s="10" t="s">
        <v>45</v>
      </c>
      <c r="C33" s="11">
        <v>2.5</v>
      </c>
      <c r="D33" s="57">
        <f t="shared" si="1"/>
        <v>1.875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61">
        <f t="shared" si="2"/>
        <v>0</v>
      </c>
      <c r="AO33" s="62">
        <f t="shared" si="3"/>
        <v>0</v>
      </c>
      <c r="AP33" s="16"/>
      <c r="AQ33" s="16"/>
      <c r="AR33" s="16"/>
      <c r="AS33" s="17"/>
    </row>
    <row r="34" ht="12.75" customHeight="1">
      <c r="A34" s="18" t="s">
        <v>46</v>
      </c>
      <c r="B34" s="10" t="s">
        <v>25</v>
      </c>
      <c r="C34" s="11">
        <v>5.0</v>
      </c>
      <c r="D34" s="57">
        <f t="shared" si="1"/>
        <v>3.75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61">
        <f t="shared" si="2"/>
        <v>0</v>
      </c>
      <c r="AO34" s="62">
        <f t="shared" si="3"/>
        <v>0</v>
      </c>
      <c r="AP34" s="16"/>
      <c r="AQ34" s="16"/>
      <c r="AR34" s="16"/>
      <c r="AS34" s="17"/>
    </row>
    <row r="35" ht="12.75" customHeight="1">
      <c r="A35" s="18" t="s">
        <v>47</v>
      </c>
      <c r="B35" s="10" t="s">
        <v>48</v>
      </c>
      <c r="C35" s="11">
        <v>4.0</v>
      </c>
      <c r="D35" s="57">
        <f t="shared" si="1"/>
        <v>3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61">
        <f t="shared" si="2"/>
        <v>0</v>
      </c>
      <c r="AO35" s="62">
        <f t="shared" si="3"/>
        <v>0</v>
      </c>
      <c r="AP35" s="16"/>
      <c r="AQ35" s="16"/>
      <c r="AR35" s="16"/>
      <c r="AS35" s="17"/>
    </row>
    <row r="36" ht="12.75" customHeight="1">
      <c r="A36" s="18" t="s">
        <v>49</v>
      </c>
      <c r="B36" s="10" t="s">
        <v>9</v>
      </c>
      <c r="C36" s="11">
        <v>2.5</v>
      </c>
      <c r="D36" s="57">
        <f t="shared" si="1"/>
        <v>1.875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61">
        <f t="shared" si="2"/>
        <v>0</v>
      </c>
      <c r="AO36" s="62">
        <f t="shared" si="3"/>
        <v>0</v>
      </c>
      <c r="AP36" s="16"/>
      <c r="AQ36" s="16"/>
      <c r="AR36" s="16"/>
      <c r="AS36" s="17"/>
    </row>
    <row r="37" ht="12.75" customHeight="1">
      <c r="A37" s="18" t="s">
        <v>50</v>
      </c>
      <c r="B37" s="10" t="s">
        <v>13</v>
      </c>
      <c r="C37" s="11">
        <v>3.0</v>
      </c>
      <c r="D37" s="57">
        <f t="shared" si="1"/>
        <v>2.25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61">
        <f t="shared" si="2"/>
        <v>0</v>
      </c>
      <c r="AO37" s="62">
        <f t="shared" si="3"/>
        <v>0</v>
      </c>
      <c r="AP37" s="16"/>
      <c r="AQ37" s="16"/>
      <c r="AR37" s="16"/>
      <c r="AS37" s="17"/>
    </row>
    <row r="38" ht="12.75" customHeight="1">
      <c r="A38" s="18" t="s">
        <v>51</v>
      </c>
      <c r="B38" s="10" t="s">
        <v>9</v>
      </c>
      <c r="C38" s="11">
        <v>2.5</v>
      </c>
      <c r="D38" s="57">
        <f t="shared" si="1"/>
        <v>1.875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61">
        <f t="shared" si="2"/>
        <v>0</v>
      </c>
      <c r="AO38" s="62">
        <f t="shared" si="3"/>
        <v>0</v>
      </c>
      <c r="AP38" s="16"/>
      <c r="AQ38" s="16"/>
      <c r="AR38" s="16"/>
      <c r="AS38" s="17"/>
    </row>
    <row r="39" ht="12.75" customHeight="1">
      <c r="A39" s="18" t="s">
        <v>52</v>
      </c>
      <c r="B39" s="10" t="s">
        <v>53</v>
      </c>
      <c r="C39" s="11">
        <v>3.5</v>
      </c>
      <c r="D39" s="57">
        <f t="shared" si="1"/>
        <v>2.625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61">
        <f t="shared" si="2"/>
        <v>0</v>
      </c>
      <c r="AO39" s="62">
        <f t="shared" si="3"/>
        <v>0</v>
      </c>
      <c r="AP39" s="16"/>
      <c r="AQ39" s="16"/>
      <c r="AR39" s="16"/>
      <c r="AS39" s="17"/>
    </row>
    <row r="40" ht="12.75" customHeight="1">
      <c r="A40" s="18" t="s">
        <v>54</v>
      </c>
      <c r="B40" s="10" t="s">
        <v>9</v>
      </c>
      <c r="C40" s="11">
        <v>2.5</v>
      </c>
      <c r="D40" s="57">
        <f t="shared" si="1"/>
        <v>1.875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61">
        <f t="shared" si="2"/>
        <v>0</v>
      </c>
      <c r="AO40" s="62">
        <f t="shared" si="3"/>
        <v>0</v>
      </c>
      <c r="AP40" s="16"/>
      <c r="AQ40" s="16"/>
      <c r="AR40" s="16"/>
      <c r="AS40" s="17"/>
    </row>
    <row r="41" ht="12.75" customHeight="1">
      <c r="A41" s="18" t="s">
        <v>55</v>
      </c>
      <c r="B41" s="10" t="s">
        <v>13</v>
      </c>
      <c r="C41" s="11">
        <v>3.5</v>
      </c>
      <c r="D41" s="57">
        <f t="shared" si="1"/>
        <v>2.625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61">
        <f t="shared" si="2"/>
        <v>0</v>
      </c>
      <c r="AO41" s="62">
        <f t="shared" si="3"/>
        <v>0</v>
      </c>
      <c r="AP41" s="16"/>
      <c r="AQ41" s="16"/>
      <c r="AR41" s="16"/>
      <c r="AS41" s="17"/>
    </row>
    <row r="42" ht="12.75" customHeight="1">
      <c r="A42" s="18" t="s">
        <v>56</v>
      </c>
      <c r="B42" s="10" t="s">
        <v>57</v>
      </c>
      <c r="C42" s="11">
        <v>4.0</v>
      </c>
      <c r="D42" s="57">
        <f t="shared" si="1"/>
        <v>3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61">
        <f t="shared" si="2"/>
        <v>0</v>
      </c>
      <c r="AO42" s="62">
        <f t="shared" si="3"/>
        <v>0</v>
      </c>
      <c r="AP42" s="16"/>
      <c r="AQ42" s="16"/>
      <c r="AR42" s="16"/>
      <c r="AS42" s="17"/>
    </row>
    <row r="43" ht="12.75" customHeight="1">
      <c r="A43" s="18" t="s">
        <v>58</v>
      </c>
      <c r="B43" s="10" t="s">
        <v>57</v>
      </c>
      <c r="C43" s="11">
        <v>5.0</v>
      </c>
      <c r="D43" s="57">
        <f t="shared" si="1"/>
        <v>3.75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61">
        <f t="shared" si="2"/>
        <v>0</v>
      </c>
      <c r="AO43" s="62">
        <f t="shared" si="3"/>
        <v>0</v>
      </c>
      <c r="AP43" s="16"/>
      <c r="AQ43" s="16"/>
      <c r="AR43" s="16"/>
      <c r="AS43" s="17"/>
    </row>
    <row r="44" ht="12.75" customHeight="1">
      <c r="A44" s="18" t="s">
        <v>59</v>
      </c>
      <c r="B44" s="10" t="s">
        <v>25</v>
      </c>
      <c r="C44" s="11">
        <v>1.5</v>
      </c>
      <c r="D44" s="57">
        <f t="shared" si="1"/>
        <v>1.125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61">
        <f t="shared" si="2"/>
        <v>0</v>
      </c>
      <c r="AO44" s="62">
        <f t="shared" si="3"/>
        <v>0</v>
      </c>
      <c r="AP44" s="16"/>
      <c r="AQ44" s="16"/>
      <c r="AR44" s="16"/>
      <c r="AS44" s="17"/>
    </row>
    <row r="45">
      <c r="A45" s="18" t="s">
        <v>60</v>
      </c>
      <c r="B45" s="10" t="s">
        <v>25</v>
      </c>
      <c r="C45" s="11">
        <v>1.25</v>
      </c>
      <c r="D45" s="57">
        <f t="shared" si="1"/>
        <v>0.9375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61">
        <f t="shared" si="2"/>
        <v>0</v>
      </c>
      <c r="AO45" s="62">
        <f t="shared" si="3"/>
        <v>0</v>
      </c>
      <c r="AP45" s="16"/>
      <c r="AQ45" s="16"/>
      <c r="AR45" s="16"/>
      <c r="AS45" s="17"/>
    </row>
    <row r="46" ht="12.75" customHeight="1">
      <c r="A46" s="18" t="s">
        <v>61</v>
      </c>
      <c r="B46" s="10" t="s">
        <v>13</v>
      </c>
      <c r="C46" s="11">
        <v>3.0</v>
      </c>
      <c r="D46" s="57">
        <f t="shared" si="1"/>
        <v>2.25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61">
        <f t="shared" si="2"/>
        <v>0</v>
      </c>
      <c r="AO46" s="62">
        <f t="shared" si="3"/>
        <v>0</v>
      </c>
      <c r="AP46" s="16"/>
      <c r="AQ46" s="16"/>
      <c r="AR46" s="16"/>
      <c r="AS46" s="17"/>
    </row>
    <row r="47" ht="12.75" customHeight="1">
      <c r="A47" s="18" t="s">
        <v>62</v>
      </c>
      <c r="B47" s="10" t="s">
        <v>25</v>
      </c>
      <c r="C47" s="11">
        <v>6.0</v>
      </c>
      <c r="D47" s="57">
        <f t="shared" si="1"/>
        <v>4.5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61">
        <f t="shared" si="2"/>
        <v>0</v>
      </c>
      <c r="AO47" s="62">
        <f t="shared" si="3"/>
        <v>0</v>
      </c>
      <c r="AP47" s="16"/>
      <c r="AQ47" s="16"/>
      <c r="AR47" s="16"/>
      <c r="AS47" s="17"/>
    </row>
    <row r="48" ht="12.75" customHeight="1">
      <c r="A48" s="18" t="s">
        <v>63</v>
      </c>
      <c r="B48" s="10" t="s">
        <v>64</v>
      </c>
      <c r="C48" s="11">
        <v>3.0</v>
      </c>
      <c r="D48" s="57">
        <f t="shared" si="1"/>
        <v>2.25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61">
        <f t="shared" si="2"/>
        <v>0</v>
      </c>
      <c r="AO48" s="62">
        <f t="shared" si="3"/>
        <v>0</v>
      </c>
      <c r="AP48" s="16"/>
      <c r="AQ48" s="16"/>
      <c r="AR48" s="16"/>
      <c r="AS48" s="17"/>
    </row>
    <row r="49" ht="12.75" customHeight="1">
      <c r="A49" s="18" t="s">
        <v>65</v>
      </c>
      <c r="B49" s="10" t="s">
        <v>13</v>
      </c>
      <c r="C49" s="11">
        <v>5.0</v>
      </c>
      <c r="D49" s="57">
        <f t="shared" si="1"/>
        <v>3.75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61">
        <f t="shared" si="2"/>
        <v>0</v>
      </c>
      <c r="AO49" s="62">
        <f t="shared" si="3"/>
        <v>0</v>
      </c>
      <c r="AP49" s="16"/>
      <c r="AQ49" s="16"/>
      <c r="AR49" s="16"/>
      <c r="AS49" s="17"/>
    </row>
    <row r="50" ht="12.75" customHeight="1">
      <c r="A50" s="18" t="s">
        <v>66</v>
      </c>
      <c r="B50" s="10" t="s">
        <v>9</v>
      </c>
      <c r="C50" s="11">
        <v>0.0</v>
      </c>
      <c r="D50" s="57">
        <f t="shared" si="1"/>
        <v>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61">
        <f t="shared" si="2"/>
        <v>0</v>
      </c>
      <c r="AO50" s="62">
        <f t="shared" si="3"/>
        <v>0</v>
      </c>
      <c r="AP50" s="16"/>
      <c r="AQ50" s="16"/>
      <c r="AR50" s="16"/>
      <c r="AS50" s="17"/>
    </row>
    <row r="51" ht="12.75" customHeight="1">
      <c r="A51" s="18" t="s">
        <v>67</v>
      </c>
      <c r="B51" s="10" t="s">
        <v>9</v>
      </c>
      <c r="C51" s="11">
        <v>2.5</v>
      </c>
      <c r="D51" s="57">
        <f t="shared" si="1"/>
        <v>1.875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61">
        <f t="shared" si="2"/>
        <v>0</v>
      </c>
      <c r="AO51" s="62">
        <f t="shared" si="3"/>
        <v>0</v>
      </c>
      <c r="AP51" s="16"/>
      <c r="AQ51" s="16"/>
      <c r="AR51" s="16"/>
      <c r="AS51" s="17"/>
    </row>
    <row r="52" ht="12.75" customHeight="1">
      <c r="A52" s="18" t="s">
        <v>68</v>
      </c>
      <c r="B52" s="10" t="s">
        <v>7</v>
      </c>
      <c r="C52" s="11">
        <v>4.0</v>
      </c>
      <c r="D52" s="57">
        <f t="shared" si="1"/>
        <v>3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61">
        <f t="shared" si="2"/>
        <v>0</v>
      </c>
      <c r="AO52" s="62">
        <f t="shared" si="3"/>
        <v>0</v>
      </c>
      <c r="AP52" s="16"/>
      <c r="AQ52" s="16"/>
      <c r="AR52" s="16"/>
      <c r="AS52" s="17"/>
    </row>
    <row r="53" ht="12.75" customHeight="1">
      <c r="A53" s="18" t="s">
        <v>69</v>
      </c>
      <c r="B53" s="10" t="s">
        <v>25</v>
      </c>
      <c r="C53" s="11">
        <v>1.25</v>
      </c>
      <c r="D53" s="57">
        <f t="shared" si="1"/>
        <v>0.9375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61">
        <f t="shared" si="2"/>
        <v>0</v>
      </c>
      <c r="AO53" s="62">
        <f t="shared" si="3"/>
        <v>0</v>
      </c>
      <c r="AP53" s="16"/>
      <c r="AQ53" s="16"/>
      <c r="AR53" s="16"/>
      <c r="AS53" s="17"/>
    </row>
    <row r="54" ht="12.75" customHeight="1">
      <c r="A54" s="18" t="s">
        <v>70</v>
      </c>
      <c r="B54" s="10" t="s">
        <v>13</v>
      </c>
      <c r="C54" s="11">
        <v>2.0</v>
      </c>
      <c r="D54" s="57">
        <f t="shared" si="1"/>
        <v>1.5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61">
        <f t="shared" si="2"/>
        <v>0</v>
      </c>
      <c r="AO54" s="62">
        <f t="shared" si="3"/>
        <v>0</v>
      </c>
      <c r="AP54" s="16"/>
      <c r="AQ54" s="16"/>
      <c r="AR54" s="16"/>
      <c r="AS54" s="17"/>
    </row>
    <row r="55" ht="12.75" customHeight="1">
      <c r="A55" s="18" t="s">
        <v>71</v>
      </c>
      <c r="B55" s="10" t="s">
        <v>37</v>
      </c>
      <c r="C55" s="11">
        <v>3.5</v>
      </c>
      <c r="D55" s="57">
        <f t="shared" si="1"/>
        <v>2.625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61">
        <f t="shared" si="2"/>
        <v>0</v>
      </c>
      <c r="AO55" s="62">
        <f t="shared" si="3"/>
        <v>0</v>
      </c>
      <c r="AP55" s="16"/>
      <c r="AQ55" s="16"/>
      <c r="AR55" s="16"/>
      <c r="AS55" s="17"/>
    </row>
    <row r="56" ht="12.75" customHeight="1">
      <c r="A56" s="18" t="s">
        <v>72</v>
      </c>
      <c r="B56" s="10" t="s">
        <v>9</v>
      </c>
      <c r="C56" s="11">
        <v>2.5</v>
      </c>
      <c r="D56" s="57">
        <f t="shared" si="1"/>
        <v>1.875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61">
        <f t="shared" si="2"/>
        <v>0</v>
      </c>
      <c r="AO56" s="62">
        <f t="shared" si="3"/>
        <v>0</v>
      </c>
      <c r="AP56" s="16"/>
      <c r="AQ56" s="16"/>
      <c r="AR56" s="16"/>
      <c r="AS56" s="17"/>
    </row>
    <row r="57" ht="12.75" customHeight="1">
      <c r="A57" s="18" t="s">
        <v>73</v>
      </c>
      <c r="B57" s="10" t="s">
        <v>25</v>
      </c>
      <c r="C57" s="11">
        <v>1.5</v>
      </c>
      <c r="D57" s="57">
        <f t="shared" si="1"/>
        <v>1.125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61">
        <f t="shared" si="2"/>
        <v>0</v>
      </c>
      <c r="AO57" s="62">
        <f t="shared" si="3"/>
        <v>0</v>
      </c>
      <c r="AP57" s="16"/>
      <c r="AQ57" s="16"/>
      <c r="AR57" s="16"/>
      <c r="AS57" s="17"/>
    </row>
    <row r="58" ht="25.5" customHeight="1">
      <c r="A58" s="18" t="s">
        <v>74</v>
      </c>
      <c r="B58" s="10" t="s">
        <v>25</v>
      </c>
      <c r="C58" s="11">
        <v>2.0</v>
      </c>
      <c r="D58" s="57">
        <f t="shared" si="1"/>
        <v>1.5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61">
        <f t="shared" si="2"/>
        <v>0</v>
      </c>
      <c r="AO58" s="62">
        <f t="shared" si="3"/>
        <v>0</v>
      </c>
      <c r="AP58" s="16"/>
      <c r="AQ58" s="16"/>
      <c r="AR58" s="16"/>
      <c r="AS58" s="17"/>
    </row>
    <row r="59" ht="12.75" customHeight="1">
      <c r="A59" s="18" t="s">
        <v>75</v>
      </c>
      <c r="B59" s="10" t="s">
        <v>57</v>
      </c>
      <c r="C59" s="11">
        <v>4.0</v>
      </c>
      <c r="D59" s="57">
        <f t="shared" si="1"/>
        <v>3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61">
        <f t="shared" si="2"/>
        <v>0</v>
      </c>
      <c r="AO59" s="62">
        <f t="shared" si="3"/>
        <v>0</v>
      </c>
      <c r="AP59" s="16"/>
      <c r="AQ59" s="16"/>
      <c r="AR59" s="16"/>
      <c r="AS59" s="17"/>
    </row>
    <row r="60" ht="12.75" customHeight="1">
      <c r="A60" s="18" t="s">
        <v>76</v>
      </c>
      <c r="B60" s="10" t="s">
        <v>57</v>
      </c>
      <c r="C60" s="11">
        <v>4.0</v>
      </c>
      <c r="D60" s="57">
        <f t="shared" si="1"/>
        <v>3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61">
        <f t="shared" si="2"/>
        <v>0</v>
      </c>
      <c r="AO60" s="62">
        <f t="shared" si="3"/>
        <v>0</v>
      </c>
      <c r="AP60" s="16"/>
      <c r="AQ60" s="16"/>
      <c r="AR60" s="16"/>
      <c r="AS60" s="17"/>
    </row>
    <row r="61" ht="25.5" customHeight="1">
      <c r="A61" s="18" t="s">
        <v>77</v>
      </c>
      <c r="B61" s="10" t="s">
        <v>9</v>
      </c>
      <c r="C61" s="11">
        <v>4.0</v>
      </c>
      <c r="D61" s="57">
        <f t="shared" si="1"/>
        <v>3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61">
        <f t="shared" si="2"/>
        <v>0</v>
      </c>
      <c r="AO61" s="62">
        <f t="shared" si="3"/>
        <v>0</v>
      </c>
      <c r="AP61" s="16"/>
      <c r="AQ61" s="16"/>
      <c r="AR61" s="16"/>
      <c r="AS61" s="17"/>
    </row>
    <row r="62" ht="25.5" customHeight="1">
      <c r="A62" s="18" t="s">
        <v>78</v>
      </c>
      <c r="B62" s="10" t="s">
        <v>79</v>
      </c>
      <c r="C62" s="11">
        <v>6.0</v>
      </c>
      <c r="D62" s="57">
        <f t="shared" si="1"/>
        <v>4.5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61">
        <f t="shared" si="2"/>
        <v>0</v>
      </c>
      <c r="AO62" s="62">
        <f t="shared" si="3"/>
        <v>0</v>
      </c>
      <c r="AP62" s="16"/>
      <c r="AQ62" s="16"/>
      <c r="AR62" s="16"/>
      <c r="AS62" s="17"/>
    </row>
    <row r="63" ht="12.75" customHeight="1">
      <c r="A63" s="22"/>
      <c r="B63" s="2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22" t="s">
        <v>80</v>
      </c>
      <c r="AO63" s="62">
        <f>SUM(AO6:AO62)</f>
        <v>0</v>
      </c>
      <c r="AP63" s="16"/>
      <c r="AQ63" s="16"/>
      <c r="AR63" s="16"/>
      <c r="AS63" s="17"/>
    </row>
    <row r="64" ht="12.75" customHeight="1">
      <c r="A64" s="4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16"/>
      <c r="AQ64" s="16"/>
      <c r="AR64" s="16"/>
      <c r="AS64" s="17"/>
    </row>
    <row r="65" ht="12.75" customHeight="1">
      <c r="A65" s="4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Q65" s="16"/>
      <c r="AR65" s="16"/>
      <c r="AS65" s="17"/>
    </row>
    <row r="66" ht="12.75" customHeight="1">
      <c r="A66" s="4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Q66" s="16"/>
      <c r="AR66" s="16"/>
      <c r="AS66" s="17"/>
    </row>
    <row r="67" ht="12.75" customHeight="1">
      <c r="A67" s="4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Q67" s="16"/>
      <c r="AR67" s="16"/>
      <c r="AS67" s="17"/>
    </row>
    <row r="68" ht="12.75" customHeight="1">
      <c r="A68" s="4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Q68" s="16"/>
      <c r="AR68" s="16"/>
      <c r="AS68" s="17"/>
    </row>
    <row r="69" ht="12.75" customHeight="1">
      <c r="A69" s="4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Q69" s="16"/>
      <c r="AR69" s="16"/>
      <c r="AS69" s="17"/>
    </row>
    <row r="70" ht="12.75" customHeight="1">
      <c r="A70" s="4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ht="25.5" customHeight="1">
      <c r="A71" s="4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ht="12.75" customHeight="1">
      <c r="A72" s="4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ht="12.75" customHeight="1">
      <c r="A73" s="4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ht="12.75" customHeight="1">
      <c r="A74" s="4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ht="12.75" customHeight="1">
      <c r="A75" s="4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ht="12.75" customHeight="1">
      <c r="A76" s="4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ht="12.75" customHeight="1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ht="12.75" customHeight="1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ht="12.75" customHeight="1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ht="12.75" customHeight="1">
      <c r="A80" s="4"/>
      <c r="B80" s="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ht="12.75" customHeight="1">
      <c r="A81" s="4"/>
      <c r="B81" s="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ht="12.75" customHeight="1">
      <c r="A82" s="4"/>
      <c r="B82" s="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ht="12.75" customHeight="1">
      <c r="A83" s="4"/>
      <c r="B83" s="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ht="12.75" customHeight="1">
      <c r="A84" s="4"/>
      <c r="B84" s="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ht="12.75" customHeight="1">
      <c r="A85" s="4"/>
      <c r="B85" s="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ht="12.75" customHeight="1">
      <c r="A86" s="4"/>
      <c r="B86" s="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ht="12.75" customHeight="1">
      <c r="A87" s="4"/>
      <c r="B87" s="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ht="12.75" customHeight="1">
      <c r="A88" s="4"/>
      <c r="B88" s="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ht="12.75" customHeight="1">
      <c r="A89" s="4"/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ht="12.75" customHeight="1">
      <c r="A90" s="4"/>
      <c r="B90" s="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ht="12.75" customHeight="1">
      <c r="A91" s="4"/>
      <c r="B91" s="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ht="12.75" customHeight="1">
      <c r="A92" s="4"/>
      <c r="B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ht="12.75" customHeight="1">
      <c r="A93" s="4"/>
      <c r="B93" s="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ht="12.75" customHeight="1">
      <c r="A94" s="4"/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ht="12.75" customHeight="1">
      <c r="A95" s="4"/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ht="12.75" customHeight="1">
      <c r="A96" s="4"/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ht="12.75" customHeight="1">
      <c r="A97" s="4"/>
      <c r="B97" s="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ht="12.75" customHeight="1">
      <c r="A98" s="4"/>
      <c r="B98" s="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ht="12.75" customHeight="1">
      <c r="A99" s="4"/>
      <c r="B99" s="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ht="12.75" customHeight="1">
      <c r="A100" s="4"/>
      <c r="B100" s="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ht="12.75" customHeight="1">
      <c r="A101" s="4"/>
      <c r="B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ht="12.75" customHeight="1">
      <c r="A102" s="4"/>
      <c r="B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ht="12.75" customHeight="1">
      <c r="A103" s="4"/>
      <c r="B103" s="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ht="12.75" customHeight="1">
      <c r="A104" s="4"/>
      <c r="B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ht="12.75" customHeight="1">
      <c r="A105" s="4"/>
      <c r="B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ht="12.75" customHeight="1">
      <c r="A106" s="4"/>
      <c r="B106" s="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ht="12.75" customHeight="1">
      <c r="A107" s="4"/>
      <c r="B107" s="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ht="12.75" customHeight="1">
      <c r="A108" s="4"/>
      <c r="B108" s="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ht="12.75" customHeight="1">
      <c r="A109" s="4"/>
      <c r="B109" s="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ht="12.75" customHeight="1">
      <c r="A110" s="4"/>
      <c r="B110" s="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ht="12.75" customHeight="1">
      <c r="A111" s="4"/>
      <c r="B111" s="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ht="12.75" customHeight="1">
      <c r="A112" s="4"/>
      <c r="B112" s="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ht="12.75" customHeight="1">
      <c r="A113" s="4"/>
      <c r="B113" s="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ht="12.75" customHeight="1">
      <c r="A114" s="4"/>
      <c r="B114" s="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ht="12.75" customHeight="1">
      <c r="A115" s="4"/>
      <c r="B115" s="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ht="12.75" customHeight="1">
      <c r="A116" s="4"/>
      <c r="B116" s="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ht="12.75" customHeight="1">
      <c r="A117" s="4"/>
      <c r="B117" s="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ht="12.75" customHeight="1">
      <c r="A118" s="4"/>
      <c r="B118" s="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ht="12.75" customHeight="1">
      <c r="A119" s="4"/>
      <c r="B119" s="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ht="12.75" customHeight="1">
      <c r="A120" s="4"/>
      <c r="B120" s="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ht="12.75" customHeight="1">
      <c r="A121" s="4"/>
      <c r="B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ht="12.75" customHeight="1">
      <c r="A122" s="4"/>
      <c r="B122" s="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ht="12.75" customHeight="1">
      <c r="A123" s="4"/>
      <c r="B123" s="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ht="12.75" customHeight="1">
      <c r="A124" s="4"/>
      <c r="B124" s="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ht="12.75" customHeight="1">
      <c r="A125" s="4"/>
      <c r="B125" s="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ht="12.75" customHeight="1">
      <c r="A126" s="4"/>
      <c r="B126" s="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ht="12.75" customHeight="1">
      <c r="A127" s="4"/>
      <c r="B127" s="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ht="12.75" customHeight="1">
      <c r="A128" s="4"/>
      <c r="B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ht="12.75" customHeight="1">
      <c r="A129" s="4"/>
      <c r="B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ht="12.75" customHeight="1">
      <c r="A130" s="4"/>
      <c r="B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ht="12.75" customHeight="1">
      <c r="A131" s="4"/>
      <c r="B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ht="12.75" customHeight="1">
      <c r="A132" s="4"/>
      <c r="B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ht="12.75" customHeight="1">
      <c r="A133" s="4"/>
      <c r="B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ht="12.75" customHeight="1">
      <c r="A134" s="4"/>
      <c r="B134" s="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ht="12.75" customHeight="1">
      <c r="A135" s="4"/>
      <c r="B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ht="12.75" customHeight="1">
      <c r="A136" s="4"/>
      <c r="B136" s="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ht="12.75" customHeight="1">
      <c r="A137" s="4"/>
      <c r="B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ht="12.75" customHeight="1">
      <c r="A138" s="4"/>
      <c r="B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ht="12.75" customHeight="1">
      <c r="A139" s="4"/>
      <c r="B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ht="12.75" customHeight="1">
      <c r="A140" s="4"/>
      <c r="B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ht="12.75" customHeight="1">
      <c r="A141" s="4"/>
      <c r="B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ht="12.75" customHeight="1">
      <c r="A142" s="4"/>
      <c r="B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ht="12.75" customHeight="1">
      <c r="A143" s="4"/>
      <c r="B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ht="12.75" customHeight="1">
      <c r="A144" s="4"/>
      <c r="B144" s="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ht="12.75" customHeight="1">
      <c r="A145" s="4"/>
      <c r="B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ht="12.75" customHeight="1">
      <c r="A146" s="4"/>
      <c r="B146" s="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ht="12.75" customHeight="1">
      <c r="A147" s="4"/>
      <c r="B147" s="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ht="12.75" customHeight="1">
      <c r="A148" s="4"/>
      <c r="B148" s="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ht="12.75" customHeight="1">
      <c r="A149" s="4"/>
      <c r="B149" s="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ht="12.75" customHeight="1">
      <c r="A150" s="4"/>
      <c r="B150" s="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ht="12.75" customHeight="1">
      <c r="A151" s="4"/>
      <c r="B151" s="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ht="12.75" customHeight="1">
      <c r="A152" s="4"/>
      <c r="B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ht="12.75" customHeight="1">
      <c r="A153" s="4"/>
      <c r="B153" s="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ht="12.75" customHeight="1">
      <c r="A154" s="4"/>
      <c r="B154" s="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ht="12.75" customHeight="1">
      <c r="A155" s="4"/>
      <c r="B155" s="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ht="12.75" customHeight="1">
      <c r="A156" s="4"/>
      <c r="B156" s="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ht="12.75" customHeight="1">
      <c r="A157" s="4"/>
      <c r="B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ht="12.75" customHeight="1">
      <c r="A158" s="4"/>
      <c r="B158" s="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ht="12.75" customHeight="1">
      <c r="A159" s="4"/>
      <c r="B159" s="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ht="12.75" customHeight="1">
      <c r="A160" s="4"/>
      <c r="B160" s="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ht="12.75" customHeight="1">
      <c r="A161" s="4"/>
      <c r="B161" s="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ht="12.75" customHeight="1">
      <c r="A162" s="4"/>
      <c r="B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ht="12.75" customHeight="1">
      <c r="A163" s="4"/>
      <c r="B163" s="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ht="12.75" customHeight="1">
      <c r="A164" s="4"/>
      <c r="B164" s="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ht="12.75" customHeight="1">
      <c r="A165" s="4"/>
      <c r="B165" s="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ht="12.75" customHeight="1">
      <c r="A166" s="4"/>
      <c r="B166" s="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ht="12.75" customHeight="1">
      <c r="A167" s="4"/>
      <c r="B167" s="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ht="12.75" customHeight="1">
      <c r="A168" s="4"/>
      <c r="B168" s="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ht="12.75" customHeight="1">
      <c r="A169" s="4"/>
      <c r="B169" s="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ht="12.75" customHeight="1">
      <c r="A170" s="4"/>
      <c r="B170" s="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ht="12.75" customHeight="1">
      <c r="A171" s="4"/>
      <c r="B171" s="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ht="12.75" customHeight="1">
      <c r="A172" s="4"/>
      <c r="B172" s="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ht="12.75" customHeight="1">
      <c r="A173" s="4"/>
      <c r="B173" s="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ht="12.75" customHeight="1">
      <c r="A174" s="4"/>
      <c r="B174" s="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ht="12.75" customHeight="1">
      <c r="A175" s="4"/>
      <c r="B175" s="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ht="12.75" customHeight="1">
      <c r="A176" s="4"/>
      <c r="B176" s="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ht="12.75" customHeight="1">
      <c r="A177" s="4"/>
      <c r="B177" s="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ht="12.75" customHeight="1">
      <c r="A178" s="4"/>
      <c r="B178" s="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ht="12.75" customHeight="1">
      <c r="A179" s="4"/>
      <c r="B179" s="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ht="12.75" customHeight="1">
      <c r="A180" s="4"/>
      <c r="B180" s="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ht="12.75" customHeight="1">
      <c r="A181" s="4"/>
      <c r="B181" s="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ht="12.75" customHeight="1">
      <c r="A182" s="4"/>
      <c r="B182" s="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ht="12.75" customHeight="1">
      <c r="A183" s="4"/>
      <c r="B183" s="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ht="12.75" customHeight="1">
      <c r="A184" s="4"/>
      <c r="B184" s="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ht="12.75" customHeight="1">
      <c r="A185" s="4"/>
      <c r="B185" s="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ht="12.75" customHeight="1">
      <c r="A186" s="4"/>
      <c r="B186" s="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ht="12.75" customHeight="1">
      <c r="A187" s="4"/>
      <c r="B187" s="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ht="12.75" customHeight="1">
      <c r="A188" s="4"/>
      <c r="B188" s="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ht="12.75" customHeight="1">
      <c r="A189" s="4"/>
      <c r="B189" s="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ht="12.75" customHeight="1">
      <c r="A190" s="4"/>
      <c r="B190" s="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ht="12.75" customHeight="1">
      <c r="A191" s="4"/>
      <c r="B191" s="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ht="12.75" customHeight="1">
      <c r="A192" s="4"/>
      <c r="B192" s="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ht="12.75" customHeight="1">
      <c r="A193" s="4"/>
      <c r="B193" s="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ht="12.75" customHeight="1">
      <c r="A194" s="4"/>
      <c r="B194" s="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ht="12.75" customHeight="1">
      <c r="A195" s="4"/>
      <c r="B195" s="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ht="12.75" customHeight="1">
      <c r="A196" s="4"/>
      <c r="B196" s="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ht="12.75" customHeight="1">
      <c r="A197" s="4"/>
      <c r="B197" s="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ht="12.75" customHeight="1">
      <c r="A198" s="4"/>
      <c r="B198" s="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ht="12.75" customHeight="1">
      <c r="A199" s="4"/>
      <c r="B199" s="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ht="12.75" customHeight="1">
      <c r="A200" s="4"/>
      <c r="B200" s="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ht="12.75" customHeight="1">
      <c r="A201" s="4"/>
      <c r="B201" s="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ht="12.75" customHeight="1">
      <c r="A202" s="4"/>
      <c r="B202" s="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ht="12.75" customHeight="1">
      <c r="A203" s="4"/>
      <c r="B203" s="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ht="12.75" customHeight="1">
      <c r="A204" s="4"/>
      <c r="B204" s="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ht="12.75" customHeight="1">
      <c r="A205" s="4"/>
      <c r="B205" s="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ht="12.75" customHeight="1">
      <c r="A206" s="4"/>
      <c r="B206" s="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ht="12.75" customHeight="1">
      <c r="A207" s="4"/>
      <c r="B207" s="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ht="12.75" customHeight="1">
      <c r="A208" s="4"/>
      <c r="B208" s="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ht="12.75" customHeight="1">
      <c r="A209" s="4"/>
      <c r="B209" s="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ht="12.75" customHeight="1">
      <c r="A210" s="4"/>
      <c r="B210" s="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ht="12.75" customHeight="1">
      <c r="A211" s="4"/>
      <c r="B211" s="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ht="12.75" customHeight="1">
      <c r="A212" s="4"/>
      <c r="B212" s="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ht="12.75" customHeight="1">
      <c r="A213" s="4"/>
      <c r="B213" s="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ht="12.75" customHeight="1">
      <c r="A214" s="4"/>
      <c r="B214" s="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ht="12.75" customHeight="1">
      <c r="A215" s="4"/>
      <c r="B215" s="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ht="12.75" customHeight="1">
      <c r="A216" s="4"/>
      <c r="B216" s="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ht="12.75" customHeight="1">
      <c r="A217" s="4"/>
      <c r="B217" s="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ht="12.75" customHeight="1">
      <c r="A218" s="4"/>
      <c r="B218" s="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ht="12.75" customHeight="1">
      <c r="A219" s="4"/>
      <c r="B219" s="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ht="12.75" customHeight="1">
      <c r="A220" s="4"/>
      <c r="B220" s="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ht="12.75" customHeight="1">
      <c r="A221" s="4"/>
      <c r="B221" s="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ht="12.75" customHeight="1">
      <c r="A222" s="4"/>
      <c r="B222" s="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ht="12.75" customHeight="1">
      <c r="A223" s="4"/>
      <c r="B223" s="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ht="12.75" customHeight="1">
      <c r="A224" s="4"/>
      <c r="B224" s="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ht="12.75" customHeight="1">
      <c r="A225" s="4"/>
      <c r="B225" s="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ht="12.75" customHeight="1">
      <c r="A226" s="4"/>
      <c r="B226" s="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ht="12.75" customHeight="1">
      <c r="A227" s="4"/>
      <c r="B227" s="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ht="12.75" customHeight="1">
      <c r="A228" s="4"/>
      <c r="B228" s="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ht="12.75" customHeight="1">
      <c r="A229" s="4"/>
      <c r="B229" s="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ht="12.75" customHeight="1">
      <c r="A230" s="4"/>
      <c r="B230" s="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ht="12.75" customHeight="1">
      <c r="A231" s="4"/>
      <c r="B231" s="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ht="12.75" customHeight="1">
      <c r="A232" s="4"/>
      <c r="B232" s="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ht="12.75" customHeight="1">
      <c r="A233" s="4"/>
      <c r="B233" s="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ht="12.75" customHeight="1">
      <c r="A234" s="4"/>
      <c r="B234" s="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ht="12.75" customHeight="1">
      <c r="A235" s="4"/>
      <c r="B235" s="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ht="12.75" customHeight="1">
      <c r="A236" s="4"/>
      <c r="B236" s="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ht="12.75" customHeight="1">
      <c r="A237" s="4"/>
      <c r="B237" s="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ht="12.75" customHeight="1">
      <c r="A238" s="4"/>
      <c r="B238" s="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ht="12.75" customHeight="1">
      <c r="A239" s="4"/>
      <c r="B239" s="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ht="12.75" customHeight="1">
      <c r="A240" s="4"/>
      <c r="B240" s="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ht="12.75" customHeight="1">
      <c r="A241" s="4"/>
      <c r="B241" s="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ht="12.75" customHeight="1">
      <c r="A242" s="4"/>
      <c r="B242" s="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ht="12.75" customHeight="1">
      <c r="A243" s="4"/>
      <c r="B243" s="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ht="12.75" customHeight="1">
      <c r="A244" s="4"/>
      <c r="B244" s="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ht="12.75" customHeight="1">
      <c r="A245" s="4"/>
      <c r="B245" s="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ht="12.75" customHeight="1">
      <c r="A246" s="4"/>
      <c r="B246" s="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ht="12.75" customHeight="1">
      <c r="A247" s="4"/>
      <c r="B247" s="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ht="12.75" customHeight="1">
      <c r="A248" s="4"/>
      <c r="B248" s="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ht="12.75" customHeight="1">
      <c r="A249" s="4"/>
      <c r="B249" s="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ht="12.75" customHeight="1">
      <c r="A250" s="4"/>
      <c r="B250" s="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ht="12.75" customHeight="1">
      <c r="A251" s="4"/>
      <c r="B251" s="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ht="12.75" customHeight="1">
      <c r="A252" s="4"/>
      <c r="B252" s="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ht="12.75" customHeight="1">
      <c r="A253" s="4"/>
      <c r="B253" s="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ht="12.75" customHeight="1">
      <c r="A254" s="4"/>
      <c r="B254" s="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ht="12.75" customHeight="1">
      <c r="A255" s="4"/>
      <c r="B255" s="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ht="12.75" customHeight="1">
      <c r="A256" s="4"/>
      <c r="B256" s="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ht="12.75" customHeight="1">
      <c r="A257" s="4"/>
      <c r="B257" s="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ht="12.75" customHeight="1">
      <c r="A258" s="4"/>
      <c r="B258" s="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ht="12.75" customHeight="1">
      <c r="A259" s="4"/>
      <c r="B259" s="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ht="12.75" customHeight="1">
      <c r="A260" s="4"/>
      <c r="B260" s="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ht="12.75" customHeight="1">
      <c r="A261" s="4"/>
      <c r="B261" s="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ht="12.75" customHeight="1">
      <c r="A262" s="4"/>
      <c r="B262" s="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ht="12.75" customHeight="1">
      <c r="A263" s="4"/>
      <c r="B263" s="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1">
    <mergeCell ref="A1:U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4" width="12.14"/>
    <col customWidth="1" min="5" max="5" width="8.14"/>
    <col customWidth="1" hidden="1" min="6" max="13" width="3.0"/>
    <col customWidth="1" hidden="1" min="14" max="18" width="4.0"/>
    <col customWidth="1" hidden="1" min="19" max="19" width="3.0"/>
    <col customWidth="1" hidden="1" min="20" max="21" width="4.0"/>
    <col customWidth="1" hidden="1" min="22" max="22" width="3.0"/>
    <col customWidth="1" hidden="1" min="23" max="23" width="4.0"/>
    <col customWidth="1" hidden="1" min="24" max="26" width="3.0"/>
    <col customWidth="1" hidden="1" min="27" max="28" width="4.14"/>
    <col customWidth="1" hidden="1" min="29" max="31" width="4.0"/>
    <col customWidth="1" hidden="1" min="32" max="35" width="2.71"/>
    <col customWidth="1" hidden="1" min="36" max="36" width="4.14"/>
    <col customWidth="1" hidden="1" min="37" max="37" width="3.0"/>
    <col customWidth="1" hidden="1" min="38" max="39" width="2.71"/>
    <col customWidth="1" min="40" max="40" width="12.14"/>
    <col customWidth="1" min="41" max="41" width="10.86"/>
    <col customWidth="1" min="42" max="45" width="10.71"/>
  </cols>
  <sheetData>
    <row r="1" ht="21.0" customHeight="1">
      <c r="A1" s="58" t="s">
        <v>106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ht="12.75" customHeight="1">
      <c r="A2" s="4" t="s">
        <v>107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ht="12.75" customHeight="1">
      <c r="A3" s="4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ht="12.75" customHeight="1">
      <c r="A4" s="4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ht="73.5" customHeight="1">
      <c r="A5" s="5" t="s">
        <v>1</v>
      </c>
      <c r="B5" s="5" t="s">
        <v>2</v>
      </c>
      <c r="C5" s="5" t="s">
        <v>3</v>
      </c>
      <c r="D5" s="5" t="s">
        <v>92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8" t="s">
        <v>4</v>
      </c>
      <c r="AO5" s="8" t="s">
        <v>5</v>
      </c>
    </row>
    <row r="6" ht="12.75" customHeight="1">
      <c r="A6" s="9" t="s">
        <v>6</v>
      </c>
      <c r="B6" s="10" t="s">
        <v>7</v>
      </c>
      <c r="C6" s="11">
        <v>4.0</v>
      </c>
      <c r="D6" s="57">
        <f t="shared" ref="D6:D62" si="1">C6*0.75</f>
        <v>3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4">
        <f t="shared" ref="AN6:AN20" si="2">SUM(E6:AM6)</f>
        <v>0</v>
      </c>
      <c r="AO6" s="24">
        <f t="shared" ref="AO6:AO20" si="3">D6*AN6</f>
        <v>0</v>
      </c>
      <c r="AP6" s="16"/>
      <c r="AQ6" s="16"/>
      <c r="AR6" s="16"/>
      <c r="AS6" s="17"/>
    </row>
    <row r="7" ht="12.75" customHeight="1">
      <c r="A7" s="18" t="s">
        <v>8</v>
      </c>
      <c r="B7" s="10" t="s">
        <v>9</v>
      </c>
      <c r="C7" s="11">
        <v>3.0</v>
      </c>
      <c r="D7" s="57">
        <f t="shared" si="1"/>
        <v>2.25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4">
        <f t="shared" si="2"/>
        <v>0</v>
      </c>
      <c r="AO7" s="24">
        <f t="shared" si="3"/>
        <v>0</v>
      </c>
      <c r="AP7" s="16"/>
      <c r="AQ7" s="16"/>
      <c r="AR7" s="16"/>
      <c r="AS7" s="17"/>
    </row>
    <row r="8" ht="12.75" customHeight="1">
      <c r="A8" s="18" t="s">
        <v>10</v>
      </c>
      <c r="B8" s="10" t="s">
        <v>11</v>
      </c>
      <c r="C8" s="11">
        <v>5.75</v>
      </c>
      <c r="D8" s="57">
        <f t="shared" si="1"/>
        <v>4.3125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4">
        <f t="shared" si="2"/>
        <v>0</v>
      </c>
      <c r="AO8" s="24">
        <f t="shared" si="3"/>
        <v>0</v>
      </c>
      <c r="AP8" s="16"/>
      <c r="AQ8" s="16"/>
      <c r="AR8" s="16"/>
      <c r="AS8" s="17"/>
    </row>
    <row r="9" ht="12.75" customHeight="1">
      <c r="A9" s="18" t="s">
        <v>12</v>
      </c>
      <c r="B9" s="10" t="s">
        <v>13</v>
      </c>
      <c r="C9" s="11">
        <v>2.5</v>
      </c>
      <c r="D9" s="57">
        <f t="shared" si="1"/>
        <v>1.875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4">
        <f t="shared" si="2"/>
        <v>0</v>
      </c>
      <c r="AO9" s="24">
        <f t="shared" si="3"/>
        <v>0</v>
      </c>
      <c r="AP9" s="16"/>
      <c r="AQ9" s="16"/>
      <c r="AR9" s="16"/>
      <c r="AS9" s="17"/>
    </row>
    <row r="10" ht="13.5" customHeight="1">
      <c r="A10" s="18" t="s">
        <v>14</v>
      </c>
      <c r="B10" s="10" t="s">
        <v>15</v>
      </c>
      <c r="C10" s="11">
        <v>5.0</v>
      </c>
      <c r="D10" s="57">
        <f t="shared" si="1"/>
        <v>3.75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4">
        <f t="shared" si="2"/>
        <v>0</v>
      </c>
      <c r="AO10" s="24">
        <f t="shared" si="3"/>
        <v>0</v>
      </c>
      <c r="AP10" s="16"/>
      <c r="AQ10" s="16"/>
      <c r="AR10" s="16"/>
      <c r="AS10" s="17"/>
    </row>
    <row r="11" ht="12.75" customHeight="1">
      <c r="A11" s="18" t="s">
        <v>16</v>
      </c>
      <c r="B11" s="10" t="s">
        <v>15</v>
      </c>
      <c r="C11" s="11">
        <v>4.0</v>
      </c>
      <c r="D11" s="57">
        <f t="shared" si="1"/>
        <v>3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4">
        <f t="shared" si="2"/>
        <v>0</v>
      </c>
      <c r="AO11" s="24">
        <f t="shared" si="3"/>
        <v>0</v>
      </c>
      <c r="AP11" s="16"/>
      <c r="AQ11" s="16"/>
      <c r="AR11" s="16"/>
      <c r="AS11" s="17"/>
    </row>
    <row r="12" ht="12.75" customHeight="1">
      <c r="A12" s="18" t="s">
        <v>17</v>
      </c>
      <c r="B12" s="10" t="s">
        <v>15</v>
      </c>
      <c r="C12" s="11">
        <v>8.0</v>
      </c>
      <c r="D12" s="57">
        <f t="shared" si="1"/>
        <v>6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4">
        <f t="shared" si="2"/>
        <v>0</v>
      </c>
      <c r="AO12" s="24">
        <f t="shared" si="3"/>
        <v>0</v>
      </c>
      <c r="AP12" s="16"/>
      <c r="AQ12" s="16"/>
      <c r="AR12" s="16"/>
      <c r="AS12" s="17"/>
    </row>
    <row r="13" ht="12.75" customHeight="1">
      <c r="A13" s="18" t="s">
        <v>18</v>
      </c>
      <c r="B13" s="10" t="s">
        <v>19</v>
      </c>
      <c r="C13" s="11">
        <v>2.25</v>
      </c>
      <c r="D13" s="57">
        <f t="shared" si="1"/>
        <v>1.6875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4">
        <f t="shared" si="2"/>
        <v>0</v>
      </c>
      <c r="AO13" s="24">
        <f t="shared" si="3"/>
        <v>0</v>
      </c>
      <c r="AP13" s="16"/>
      <c r="AQ13" s="16"/>
      <c r="AR13" s="16"/>
      <c r="AS13" s="17"/>
    </row>
    <row r="14" ht="12.75" customHeight="1">
      <c r="A14" s="18" t="s">
        <v>20</v>
      </c>
      <c r="B14" s="10" t="s">
        <v>15</v>
      </c>
      <c r="C14" s="11">
        <v>6.0</v>
      </c>
      <c r="D14" s="57">
        <f t="shared" si="1"/>
        <v>4.5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20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4">
        <f t="shared" si="2"/>
        <v>0</v>
      </c>
      <c r="AO14" s="24">
        <f t="shared" si="3"/>
        <v>0</v>
      </c>
      <c r="AP14" s="16"/>
      <c r="AQ14" s="16"/>
      <c r="AR14" s="16"/>
      <c r="AS14" s="17"/>
    </row>
    <row r="15" ht="25.5" customHeight="1">
      <c r="A15" s="18" t="s">
        <v>21</v>
      </c>
      <c r="B15" s="10" t="s">
        <v>15</v>
      </c>
      <c r="C15" s="11">
        <v>5.0</v>
      </c>
      <c r="D15" s="57">
        <f t="shared" si="1"/>
        <v>3.75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4">
        <f t="shared" si="2"/>
        <v>0</v>
      </c>
      <c r="AO15" s="24">
        <f t="shared" si="3"/>
        <v>0</v>
      </c>
      <c r="AP15" s="16"/>
      <c r="AQ15" s="16"/>
      <c r="AR15" s="16"/>
      <c r="AS15" s="17"/>
    </row>
    <row r="16" ht="12.75" customHeight="1">
      <c r="A16" s="18" t="s">
        <v>22</v>
      </c>
      <c r="B16" s="10" t="s">
        <v>9</v>
      </c>
      <c r="C16" s="11">
        <v>3.0</v>
      </c>
      <c r="D16" s="57">
        <f t="shared" si="1"/>
        <v>2.25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4">
        <f t="shared" si="2"/>
        <v>0</v>
      </c>
      <c r="AO16" s="24">
        <f t="shared" si="3"/>
        <v>0</v>
      </c>
      <c r="AP16" s="16"/>
      <c r="AQ16" s="16"/>
      <c r="AR16" s="16"/>
      <c r="AS16" s="17"/>
    </row>
    <row r="17" ht="12.75" customHeight="1">
      <c r="A17" s="18" t="s">
        <v>23</v>
      </c>
      <c r="B17" s="10" t="s">
        <v>9</v>
      </c>
      <c r="C17" s="11">
        <v>2.5</v>
      </c>
      <c r="D17" s="57">
        <f t="shared" si="1"/>
        <v>1.875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4">
        <f t="shared" si="2"/>
        <v>0</v>
      </c>
      <c r="AO17" s="24">
        <f t="shared" si="3"/>
        <v>0</v>
      </c>
      <c r="AP17" s="16"/>
      <c r="AQ17" s="16"/>
      <c r="AR17" s="16"/>
      <c r="AS17" s="17"/>
    </row>
    <row r="18" ht="12.75" customHeight="1">
      <c r="A18" s="18" t="s">
        <v>24</v>
      </c>
      <c r="B18" s="10" t="s">
        <v>25</v>
      </c>
      <c r="C18" s="11">
        <v>1.0</v>
      </c>
      <c r="D18" s="57">
        <f t="shared" si="1"/>
        <v>0.75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4">
        <f t="shared" si="2"/>
        <v>0</v>
      </c>
      <c r="AO18" s="24">
        <f t="shared" si="3"/>
        <v>0</v>
      </c>
      <c r="AP18" s="16"/>
      <c r="AQ18" s="16"/>
      <c r="AR18" s="16"/>
      <c r="AS18" s="17"/>
    </row>
    <row r="19" ht="12.75" customHeight="1">
      <c r="A19" s="18" t="s">
        <v>26</v>
      </c>
      <c r="B19" s="10" t="s">
        <v>25</v>
      </c>
      <c r="C19" s="11">
        <v>2.5</v>
      </c>
      <c r="D19" s="57">
        <f t="shared" si="1"/>
        <v>1.875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4">
        <f t="shared" si="2"/>
        <v>0</v>
      </c>
      <c r="AO19" s="24">
        <f t="shared" si="3"/>
        <v>0</v>
      </c>
      <c r="AP19" s="16"/>
      <c r="AQ19" s="16"/>
      <c r="AR19" s="16"/>
      <c r="AS19" s="17"/>
    </row>
    <row r="20" ht="12.75" customHeight="1">
      <c r="A20" s="18" t="s">
        <v>27</v>
      </c>
      <c r="B20" s="10" t="s">
        <v>28</v>
      </c>
      <c r="C20" s="11">
        <v>5.0</v>
      </c>
      <c r="D20" s="57">
        <f t="shared" si="1"/>
        <v>3.75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4">
        <f t="shared" si="2"/>
        <v>0</v>
      </c>
      <c r="AO20" s="24">
        <f t="shared" si="3"/>
        <v>0</v>
      </c>
      <c r="AP20" s="16"/>
      <c r="AQ20" s="16"/>
      <c r="AR20" s="16"/>
      <c r="AS20" s="17"/>
    </row>
    <row r="21" ht="12.75" customHeight="1">
      <c r="A21" s="18" t="s">
        <v>30</v>
      </c>
      <c r="B21" s="10" t="s">
        <v>25</v>
      </c>
      <c r="C21" s="11">
        <v>3.0</v>
      </c>
      <c r="D21" s="57">
        <f t="shared" si="1"/>
        <v>2.25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4"/>
      <c r="AO21" s="24"/>
      <c r="AP21" s="16"/>
      <c r="AQ21" s="16"/>
      <c r="AR21" s="16"/>
      <c r="AS21" s="17"/>
    </row>
    <row r="22" ht="12.75" customHeight="1">
      <c r="A22" s="18" t="s">
        <v>29</v>
      </c>
      <c r="B22" s="10" t="s">
        <v>9</v>
      </c>
      <c r="C22" s="11">
        <v>2.5</v>
      </c>
      <c r="D22" s="57">
        <f t="shared" si="1"/>
        <v>1.875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4">
        <f t="shared" ref="AN22:AN62" si="4">SUM(E22:AM22)</f>
        <v>0</v>
      </c>
      <c r="AO22" s="24">
        <f t="shared" ref="AO22:AO62" si="5">D22*AN22</f>
        <v>0</v>
      </c>
      <c r="AP22" s="16"/>
      <c r="AQ22" s="16"/>
      <c r="AR22" s="16"/>
      <c r="AS22" s="17"/>
    </row>
    <row r="23" ht="12.75" customHeight="1">
      <c r="A23" s="18" t="s">
        <v>31</v>
      </c>
      <c r="B23" s="10" t="s">
        <v>15</v>
      </c>
      <c r="C23" s="11">
        <v>3.0</v>
      </c>
      <c r="D23" s="57">
        <f t="shared" si="1"/>
        <v>2.25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4">
        <f t="shared" si="4"/>
        <v>0</v>
      </c>
      <c r="AO23" s="24">
        <f t="shared" si="5"/>
        <v>0</v>
      </c>
      <c r="AP23" s="16"/>
      <c r="AQ23" s="16"/>
      <c r="AR23" s="16"/>
      <c r="AS23" s="17"/>
    </row>
    <row r="24" ht="25.5" customHeight="1">
      <c r="A24" s="18" t="s">
        <v>32</v>
      </c>
      <c r="B24" s="10" t="s">
        <v>33</v>
      </c>
      <c r="C24" s="11">
        <v>2.5</v>
      </c>
      <c r="D24" s="57">
        <f t="shared" si="1"/>
        <v>1.875</v>
      </c>
      <c r="E24" s="14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4">
        <f t="shared" si="4"/>
        <v>0</v>
      </c>
      <c r="AO24" s="24">
        <f t="shared" si="5"/>
        <v>0</v>
      </c>
      <c r="AP24" s="16"/>
      <c r="AQ24" s="16"/>
      <c r="AR24" s="16"/>
      <c r="AS24" s="17"/>
    </row>
    <row r="25" ht="12.75" customHeight="1">
      <c r="A25" s="18" t="s">
        <v>34</v>
      </c>
      <c r="B25" s="10" t="s">
        <v>7</v>
      </c>
      <c r="C25" s="11">
        <v>2.5</v>
      </c>
      <c r="D25" s="57">
        <f t="shared" si="1"/>
        <v>1.875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20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4">
        <f t="shared" si="4"/>
        <v>0</v>
      </c>
      <c r="AO25" s="24">
        <f t="shared" si="5"/>
        <v>0</v>
      </c>
      <c r="AP25" s="16"/>
      <c r="AQ25" s="16"/>
      <c r="AR25" s="16"/>
      <c r="AS25" s="17"/>
    </row>
    <row r="26" ht="12.75" customHeight="1">
      <c r="A26" s="18" t="s">
        <v>35</v>
      </c>
      <c r="B26" s="10" t="s">
        <v>7</v>
      </c>
      <c r="C26" s="11">
        <v>4.0</v>
      </c>
      <c r="D26" s="57">
        <f t="shared" si="1"/>
        <v>3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4">
        <f t="shared" si="4"/>
        <v>0</v>
      </c>
      <c r="AO26" s="24">
        <f t="shared" si="5"/>
        <v>0</v>
      </c>
      <c r="AP26" s="16"/>
      <c r="AQ26" s="16"/>
      <c r="AR26" s="16"/>
      <c r="AS26" s="17"/>
    </row>
    <row r="27" ht="12.75" customHeight="1">
      <c r="A27" s="18" t="s">
        <v>36</v>
      </c>
      <c r="B27" s="10" t="s">
        <v>37</v>
      </c>
      <c r="C27" s="11">
        <v>2.5</v>
      </c>
      <c r="D27" s="57">
        <f t="shared" si="1"/>
        <v>1.875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4">
        <f t="shared" si="4"/>
        <v>0</v>
      </c>
      <c r="AO27" s="24">
        <f t="shared" si="5"/>
        <v>0</v>
      </c>
      <c r="AP27" s="16"/>
      <c r="AQ27" s="16"/>
      <c r="AR27" s="16"/>
      <c r="AS27" s="17"/>
    </row>
    <row r="28" ht="12.75" customHeight="1">
      <c r="A28" s="18" t="s">
        <v>38</v>
      </c>
      <c r="B28" s="10" t="s">
        <v>37</v>
      </c>
      <c r="C28" s="11">
        <v>6.0</v>
      </c>
      <c r="D28" s="57">
        <f t="shared" si="1"/>
        <v>4.5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4">
        <f t="shared" si="4"/>
        <v>0</v>
      </c>
      <c r="AO28" s="24">
        <f t="shared" si="5"/>
        <v>0</v>
      </c>
      <c r="AP28" s="16"/>
      <c r="AQ28" s="16"/>
      <c r="AR28" s="16"/>
      <c r="AS28" s="17"/>
    </row>
    <row r="29" ht="12.75" customHeight="1">
      <c r="A29" s="18" t="s">
        <v>39</v>
      </c>
      <c r="B29" s="10" t="s">
        <v>9</v>
      </c>
      <c r="C29" s="11">
        <v>3.0</v>
      </c>
      <c r="D29" s="57">
        <f t="shared" si="1"/>
        <v>2.25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4">
        <f t="shared" si="4"/>
        <v>0</v>
      </c>
      <c r="AO29" s="24">
        <f t="shared" si="5"/>
        <v>0</v>
      </c>
      <c r="AP29" s="16"/>
      <c r="AQ29" s="16"/>
      <c r="AR29" s="16"/>
      <c r="AS29" s="17"/>
    </row>
    <row r="30" ht="12.75" customHeight="1">
      <c r="A30" s="18" t="s">
        <v>40</v>
      </c>
      <c r="B30" s="10" t="s">
        <v>15</v>
      </c>
      <c r="C30" s="11">
        <v>3.0</v>
      </c>
      <c r="D30" s="57">
        <f t="shared" si="1"/>
        <v>2.25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4">
        <f t="shared" si="4"/>
        <v>0</v>
      </c>
      <c r="AO30" s="24">
        <f t="shared" si="5"/>
        <v>0</v>
      </c>
      <c r="AP30" s="16"/>
      <c r="AQ30" s="16"/>
      <c r="AR30" s="16"/>
      <c r="AS30" s="17"/>
    </row>
    <row r="31" ht="25.5" customHeight="1">
      <c r="A31" s="18" t="s">
        <v>41</v>
      </c>
      <c r="B31" s="10" t="s">
        <v>42</v>
      </c>
      <c r="C31" s="11">
        <v>6.0</v>
      </c>
      <c r="D31" s="57">
        <f t="shared" si="1"/>
        <v>4.5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4">
        <f t="shared" si="4"/>
        <v>0</v>
      </c>
      <c r="AO31" s="24">
        <f t="shared" si="5"/>
        <v>0</v>
      </c>
      <c r="AP31" s="16"/>
      <c r="AQ31" s="16"/>
      <c r="AR31" s="16"/>
      <c r="AS31" s="17"/>
    </row>
    <row r="32" ht="12.75" customHeight="1">
      <c r="A32" s="18" t="s">
        <v>43</v>
      </c>
      <c r="B32" s="10" t="s">
        <v>15</v>
      </c>
      <c r="C32" s="11">
        <v>3.5</v>
      </c>
      <c r="D32" s="57">
        <f t="shared" si="1"/>
        <v>2.625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4">
        <f t="shared" si="4"/>
        <v>0</v>
      </c>
      <c r="AO32" s="24">
        <f t="shared" si="5"/>
        <v>0</v>
      </c>
      <c r="AP32" s="16"/>
      <c r="AQ32" s="16"/>
      <c r="AR32" s="16"/>
      <c r="AS32" s="17"/>
    </row>
    <row r="33" ht="12.75" customHeight="1">
      <c r="A33" s="18" t="s">
        <v>44</v>
      </c>
      <c r="B33" s="10" t="s">
        <v>45</v>
      </c>
      <c r="C33" s="11">
        <v>2.5</v>
      </c>
      <c r="D33" s="57">
        <f t="shared" si="1"/>
        <v>1.875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4">
        <f t="shared" si="4"/>
        <v>0</v>
      </c>
      <c r="AO33" s="24">
        <f t="shared" si="5"/>
        <v>0</v>
      </c>
      <c r="AP33" s="16"/>
      <c r="AQ33" s="16"/>
      <c r="AR33" s="16"/>
      <c r="AS33" s="17"/>
    </row>
    <row r="34" ht="12.75" customHeight="1">
      <c r="A34" s="18" t="s">
        <v>46</v>
      </c>
      <c r="B34" s="10" t="s">
        <v>25</v>
      </c>
      <c r="C34" s="11">
        <v>5.0</v>
      </c>
      <c r="D34" s="57">
        <f t="shared" si="1"/>
        <v>3.75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4">
        <f t="shared" si="4"/>
        <v>0</v>
      </c>
      <c r="AO34" s="24">
        <f t="shared" si="5"/>
        <v>0</v>
      </c>
      <c r="AP34" s="16"/>
      <c r="AQ34" s="16"/>
      <c r="AR34" s="16"/>
      <c r="AS34" s="17"/>
    </row>
    <row r="35" ht="12.75" customHeight="1">
      <c r="A35" s="18" t="s">
        <v>47</v>
      </c>
      <c r="B35" s="10" t="s">
        <v>48</v>
      </c>
      <c r="C35" s="11">
        <v>4.0</v>
      </c>
      <c r="D35" s="57">
        <f t="shared" si="1"/>
        <v>3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4">
        <f t="shared" si="4"/>
        <v>0</v>
      </c>
      <c r="AO35" s="24">
        <f t="shared" si="5"/>
        <v>0</v>
      </c>
      <c r="AP35" s="16"/>
      <c r="AQ35" s="16"/>
      <c r="AR35" s="16"/>
      <c r="AS35" s="17"/>
    </row>
    <row r="36" ht="12.75" customHeight="1">
      <c r="A36" s="18" t="s">
        <v>49</v>
      </c>
      <c r="B36" s="10" t="s">
        <v>9</v>
      </c>
      <c r="C36" s="11">
        <v>2.5</v>
      </c>
      <c r="D36" s="57">
        <f t="shared" si="1"/>
        <v>1.875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4">
        <f t="shared" si="4"/>
        <v>0</v>
      </c>
      <c r="AO36" s="24">
        <f t="shared" si="5"/>
        <v>0</v>
      </c>
      <c r="AP36" s="16"/>
      <c r="AQ36" s="16"/>
      <c r="AR36" s="16"/>
      <c r="AS36" s="17"/>
    </row>
    <row r="37" ht="12.75" customHeight="1">
      <c r="A37" s="18" t="s">
        <v>50</v>
      </c>
      <c r="B37" s="10" t="s">
        <v>13</v>
      </c>
      <c r="C37" s="11">
        <v>3.0</v>
      </c>
      <c r="D37" s="57">
        <f t="shared" si="1"/>
        <v>2.25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4">
        <f t="shared" si="4"/>
        <v>0</v>
      </c>
      <c r="AO37" s="24">
        <f t="shared" si="5"/>
        <v>0</v>
      </c>
      <c r="AP37" s="16"/>
      <c r="AQ37" s="16"/>
      <c r="AR37" s="16"/>
      <c r="AS37" s="17"/>
    </row>
    <row r="38" ht="12.75" customHeight="1">
      <c r="A38" s="18" t="s">
        <v>51</v>
      </c>
      <c r="B38" s="10" t="s">
        <v>9</v>
      </c>
      <c r="C38" s="11">
        <v>2.5</v>
      </c>
      <c r="D38" s="57">
        <f t="shared" si="1"/>
        <v>1.875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4">
        <f t="shared" si="4"/>
        <v>0</v>
      </c>
      <c r="AO38" s="24">
        <f t="shared" si="5"/>
        <v>0</v>
      </c>
      <c r="AP38" s="16"/>
      <c r="AQ38" s="16"/>
      <c r="AR38" s="16"/>
      <c r="AS38" s="17"/>
    </row>
    <row r="39" ht="12.75" customHeight="1">
      <c r="A39" s="18" t="s">
        <v>52</v>
      </c>
      <c r="B39" s="10" t="s">
        <v>53</v>
      </c>
      <c r="C39" s="11">
        <v>3.5</v>
      </c>
      <c r="D39" s="57">
        <f t="shared" si="1"/>
        <v>2.625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4">
        <f t="shared" si="4"/>
        <v>0</v>
      </c>
      <c r="AO39" s="24">
        <f t="shared" si="5"/>
        <v>0</v>
      </c>
      <c r="AP39" s="16"/>
      <c r="AQ39" s="16"/>
      <c r="AR39" s="16"/>
      <c r="AS39" s="17"/>
    </row>
    <row r="40" ht="12.75" customHeight="1">
      <c r="A40" s="18" t="s">
        <v>54</v>
      </c>
      <c r="B40" s="10" t="s">
        <v>9</v>
      </c>
      <c r="C40" s="11">
        <v>2.5</v>
      </c>
      <c r="D40" s="57">
        <f t="shared" si="1"/>
        <v>1.875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4">
        <f t="shared" si="4"/>
        <v>0</v>
      </c>
      <c r="AO40" s="24">
        <f t="shared" si="5"/>
        <v>0</v>
      </c>
      <c r="AP40" s="16"/>
      <c r="AQ40" s="16"/>
      <c r="AR40" s="16"/>
      <c r="AS40" s="17"/>
    </row>
    <row r="41" ht="12.75" customHeight="1">
      <c r="A41" s="18" t="s">
        <v>55</v>
      </c>
      <c r="B41" s="10" t="s">
        <v>13</v>
      </c>
      <c r="C41" s="11">
        <v>3.5</v>
      </c>
      <c r="D41" s="57">
        <f t="shared" si="1"/>
        <v>2.625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4">
        <f t="shared" si="4"/>
        <v>0</v>
      </c>
      <c r="AO41" s="24">
        <f t="shared" si="5"/>
        <v>0</v>
      </c>
      <c r="AP41" s="16"/>
      <c r="AQ41" s="16"/>
      <c r="AR41" s="16"/>
      <c r="AS41" s="17"/>
    </row>
    <row r="42" ht="12.75" customHeight="1">
      <c r="A42" s="18" t="s">
        <v>56</v>
      </c>
      <c r="B42" s="10" t="s">
        <v>57</v>
      </c>
      <c r="C42" s="11">
        <v>4.0</v>
      </c>
      <c r="D42" s="57">
        <f t="shared" si="1"/>
        <v>3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4">
        <f t="shared" si="4"/>
        <v>0</v>
      </c>
      <c r="AO42" s="24">
        <f t="shared" si="5"/>
        <v>0</v>
      </c>
      <c r="AP42" s="16"/>
      <c r="AQ42" s="16"/>
      <c r="AR42" s="16"/>
      <c r="AS42" s="17"/>
    </row>
    <row r="43" ht="12.75" customHeight="1">
      <c r="A43" s="18" t="s">
        <v>58</v>
      </c>
      <c r="B43" s="10" t="s">
        <v>57</v>
      </c>
      <c r="C43" s="11">
        <v>5.0</v>
      </c>
      <c r="D43" s="57">
        <f t="shared" si="1"/>
        <v>3.75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4">
        <f t="shared" si="4"/>
        <v>0</v>
      </c>
      <c r="AO43" s="24">
        <f t="shared" si="5"/>
        <v>0</v>
      </c>
      <c r="AP43" s="16"/>
      <c r="AQ43" s="16"/>
      <c r="AR43" s="16"/>
      <c r="AS43" s="17"/>
    </row>
    <row r="44" ht="12.75" customHeight="1">
      <c r="A44" s="18" t="s">
        <v>59</v>
      </c>
      <c r="B44" s="10" t="s">
        <v>25</v>
      </c>
      <c r="C44" s="11">
        <v>1.5</v>
      </c>
      <c r="D44" s="57">
        <f t="shared" si="1"/>
        <v>1.125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4">
        <f t="shared" si="4"/>
        <v>0</v>
      </c>
      <c r="AO44" s="24">
        <f t="shared" si="5"/>
        <v>0</v>
      </c>
      <c r="AP44" s="16"/>
      <c r="AQ44" s="16"/>
      <c r="AR44" s="16"/>
      <c r="AS44" s="17"/>
    </row>
    <row r="45" ht="12.75" customHeight="1">
      <c r="A45" s="18" t="s">
        <v>60</v>
      </c>
      <c r="B45" s="10" t="s">
        <v>25</v>
      </c>
      <c r="C45" s="11">
        <v>1.25</v>
      </c>
      <c r="D45" s="57">
        <f t="shared" si="1"/>
        <v>0.9375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4">
        <f t="shared" si="4"/>
        <v>0</v>
      </c>
      <c r="AO45" s="24">
        <f t="shared" si="5"/>
        <v>0</v>
      </c>
      <c r="AP45" s="16"/>
      <c r="AQ45" s="16"/>
      <c r="AR45" s="16"/>
      <c r="AS45" s="17"/>
    </row>
    <row r="46" ht="12.75" customHeight="1">
      <c r="A46" s="18" t="s">
        <v>61</v>
      </c>
      <c r="B46" s="10" t="s">
        <v>13</v>
      </c>
      <c r="C46" s="11">
        <v>3.0</v>
      </c>
      <c r="D46" s="57">
        <f t="shared" si="1"/>
        <v>2.25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4">
        <f t="shared" si="4"/>
        <v>0</v>
      </c>
      <c r="AO46" s="24">
        <f t="shared" si="5"/>
        <v>0</v>
      </c>
      <c r="AP46" s="16"/>
      <c r="AQ46" s="16"/>
      <c r="AR46" s="16"/>
      <c r="AS46" s="17"/>
    </row>
    <row r="47" ht="12.75" customHeight="1">
      <c r="A47" s="18" t="s">
        <v>62</v>
      </c>
      <c r="B47" s="10" t="s">
        <v>25</v>
      </c>
      <c r="C47" s="11">
        <v>6.0</v>
      </c>
      <c r="D47" s="57">
        <f t="shared" si="1"/>
        <v>4.5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4">
        <f t="shared" si="4"/>
        <v>0</v>
      </c>
      <c r="AO47" s="24">
        <f t="shared" si="5"/>
        <v>0</v>
      </c>
      <c r="AP47" s="16"/>
      <c r="AQ47" s="16"/>
      <c r="AR47" s="16"/>
      <c r="AS47" s="17"/>
    </row>
    <row r="48" ht="12.75" customHeight="1">
      <c r="A48" s="18" t="s">
        <v>63</v>
      </c>
      <c r="B48" s="10" t="s">
        <v>64</v>
      </c>
      <c r="C48" s="11">
        <v>3.0</v>
      </c>
      <c r="D48" s="57">
        <f t="shared" si="1"/>
        <v>2.25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4">
        <f t="shared" si="4"/>
        <v>0</v>
      </c>
      <c r="AO48" s="24">
        <f t="shared" si="5"/>
        <v>0</v>
      </c>
      <c r="AP48" s="16"/>
      <c r="AQ48" s="16"/>
      <c r="AR48" s="16"/>
      <c r="AS48" s="17"/>
    </row>
    <row r="49" ht="12.75" customHeight="1">
      <c r="A49" s="18" t="s">
        <v>65</v>
      </c>
      <c r="B49" s="10" t="s">
        <v>13</v>
      </c>
      <c r="C49" s="11">
        <v>5.0</v>
      </c>
      <c r="D49" s="57">
        <f t="shared" si="1"/>
        <v>3.75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4">
        <f t="shared" si="4"/>
        <v>0</v>
      </c>
      <c r="AO49" s="24">
        <f t="shared" si="5"/>
        <v>0</v>
      </c>
      <c r="AP49" s="16"/>
      <c r="AQ49" s="16"/>
      <c r="AR49" s="16"/>
      <c r="AS49" s="17"/>
    </row>
    <row r="50" ht="12.75" customHeight="1">
      <c r="A50" s="18" t="s">
        <v>66</v>
      </c>
      <c r="B50" s="10" t="s">
        <v>9</v>
      </c>
      <c r="C50" s="11">
        <v>0.0</v>
      </c>
      <c r="D50" s="57">
        <f t="shared" si="1"/>
        <v>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4">
        <f t="shared" si="4"/>
        <v>0</v>
      </c>
      <c r="AO50" s="24">
        <f t="shared" si="5"/>
        <v>0</v>
      </c>
      <c r="AP50" s="16"/>
      <c r="AQ50" s="16"/>
      <c r="AR50" s="16"/>
      <c r="AS50" s="17"/>
    </row>
    <row r="51" ht="12.75" customHeight="1">
      <c r="A51" s="18" t="s">
        <v>67</v>
      </c>
      <c r="B51" s="10" t="s">
        <v>9</v>
      </c>
      <c r="C51" s="11">
        <v>2.5</v>
      </c>
      <c r="D51" s="57">
        <f t="shared" si="1"/>
        <v>1.875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4">
        <f t="shared" si="4"/>
        <v>0</v>
      </c>
      <c r="AO51" s="24">
        <f t="shared" si="5"/>
        <v>0</v>
      </c>
      <c r="AP51" s="16"/>
      <c r="AQ51" s="16"/>
      <c r="AR51" s="16"/>
      <c r="AS51" s="17"/>
    </row>
    <row r="52" ht="12.75" customHeight="1">
      <c r="A52" s="18" t="s">
        <v>68</v>
      </c>
      <c r="B52" s="10" t="s">
        <v>7</v>
      </c>
      <c r="C52" s="11">
        <v>4.0</v>
      </c>
      <c r="D52" s="57">
        <f t="shared" si="1"/>
        <v>3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4">
        <f t="shared" si="4"/>
        <v>0</v>
      </c>
      <c r="AO52" s="24">
        <f t="shared" si="5"/>
        <v>0</v>
      </c>
      <c r="AP52" s="16"/>
      <c r="AQ52" s="16"/>
      <c r="AR52" s="16"/>
      <c r="AS52" s="17"/>
    </row>
    <row r="53" ht="12.75" customHeight="1">
      <c r="A53" s="18" t="s">
        <v>69</v>
      </c>
      <c r="B53" s="10" t="s">
        <v>25</v>
      </c>
      <c r="C53" s="11">
        <v>1.25</v>
      </c>
      <c r="D53" s="57">
        <f t="shared" si="1"/>
        <v>0.9375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4">
        <f t="shared" si="4"/>
        <v>0</v>
      </c>
      <c r="AO53" s="24">
        <f t="shared" si="5"/>
        <v>0</v>
      </c>
      <c r="AP53" s="16"/>
      <c r="AQ53" s="16"/>
      <c r="AR53" s="16"/>
      <c r="AS53" s="17"/>
    </row>
    <row r="54" ht="12.75" customHeight="1">
      <c r="A54" s="18" t="s">
        <v>70</v>
      </c>
      <c r="B54" s="10" t="s">
        <v>13</v>
      </c>
      <c r="C54" s="11">
        <v>2.0</v>
      </c>
      <c r="D54" s="57">
        <f t="shared" si="1"/>
        <v>1.5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4">
        <f t="shared" si="4"/>
        <v>0</v>
      </c>
      <c r="AO54" s="24">
        <f t="shared" si="5"/>
        <v>0</v>
      </c>
      <c r="AP54" s="16"/>
      <c r="AQ54" s="16"/>
      <c r="AR54" s="16"/>
      <c r="AS54" s="17"/>
    </row>
    <row r="55" ht="12.75" customHeight="1">
      <c r="A55" s="18" t="s">
        <v>71</v>
      </c>
      <c r="B55" s="10" t="s">
        <v>37</v>
      </c>
      <c r="C55" s="11">
        <v>3.5</v>
      </c>
      <c r="D55" s="57">
        <f t="shared" si="1"/>
        <v>2.625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4">
        <f t="shared" si="4"/>
        <v>0</v>
      </c>
      <c r="AO55" s="24">
        <f t="shared" si="5"/>
        <v>0</v>
      </c>
      <c r="AP55" s="16"/>
      <c r="AQ55" s="16"/>
      <c r="AR55" s="16"/>
      <c r="AS55" s="17"/>
    </row>
    <row r="56" ht="12.75" customHeight="1">
      <c r="A56" s="18" t="s">
        <v>72</v>
      </c>
      <c r="B56" s="10" t="s">
        <v>9</v>
      </c>
      <c r="C56" s="11">
        <v>2.5</v>
      </c>
      <c r="D56" s="57">
        <f t="shared" si="1"/>
        <v>1.875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4">
        <f t="shared" si="4"/>
        <v>0</v>
      </c>
      <c r="AO56" s="24">
        <f t="shared" si="5"/>
        <v>0</v>
      </c>
      <c r="AP56" s="16"/>
      <c r="AQ56" s="16"/>
      <c r="AR56" s="16"/>
      <c r="AS56" s="17"/>
    </row>
    <row r="57" ht="12.75" customHeight="1">
      <c r="A57" s="18" t="s">
        <v>73</v>
      </c>
      <c r="B57" s="10" t="s">
        <v>25</v>
      </c>
      <c r="C57" s="11">
        <v>1.5</v>
      </c>
      <c r="D57" s="57">
        <f t="shared" si="1"/>
        <v>1.125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4">
        <f t="shared" si="4"/>
        <v>0</v>
      </c>
      <c r="AO57" s="24">
        <f t="shared" si="5"/>
        <v>0</v>
      </c>
      <c r="AP57" s="16"/>
      <c r="AQ57" s="16"/>
      <c r="AR57" s="16"/>
      <c r="AS57" s="17"/>
    </row>
    <row r="58" ht="25.5" customHeight="1">
      <c r="A58" s="18" t="s">
        <v>74</v>
      </c>
      <c r="B58" s="10" t="s">
        <v>25</v>
      </c>
      <c r="C58" s="11">
        <v>2.0</v>
      </c>
      <c r="D58" s="57">
        <f t="shared" si="1"/>
        <v>1.5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4">
        <f t="shared" si="4"/>
        <v>0</v>
      </c>
      <c r="AO58" s="24">
        <f t="shared" si="5"/>
        <v>0</v>
      </c>
      <c r="AP58" s="16"/>
      <c r="AQ58" s="16"/>
      <c r="AR58" s="16"/>
      <c r="AS58" s="17"/>
    </row>
    <row r="59" ht="12.75" customHeight="1">
      <c r="A59" s="18" t="s">
        <v>75</v>
      </c>
      <c r="B59" s="10" t="s">
        <v>57</v>
      </c>
      <c r="C59" s="11">
        <v>4.0</v>
      </c>
      <c r="D59" s="57">
        <f t="shared" si="1"/>
        <v>3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4">
        <f t="shared" si="4"/>
        <v>0</v>
      </c>
      <c r="AO59" s="24">
        <f t="shared" si="5"/>
        <v>0</v>
      </c>
      <c r="AP59" s="16"/>
      <c r="AQ59" s="16"/>
      <c r="AR59" s="16"/>
      <c r="AS59" s="17"/>
    </row>
    <row r="60" ht="12.75" customHeight="1">
      <c r="A60" s="18" t="s">
        <v>76</v>
      </c>
      <c r="B60" s="10" t="s">
        <v>57</v>
      </c>
      <c r="C60" s="11">
        <v>4.0</v>
      </c>
      <c r="D60" s="57">
        <f t="shared" si="1"/>
        <v>3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4">
        <f t="shared" si="4"/>
        <v>0</v>
      </c>
      <c r="AO60" s="24">
        <f t="shared" si="5"/>
        <v>0</v>
      </c>
      <c r="AP60" s="16"/>
      <c r="AQ60" s="16"/>
      <c r="AR60" s="16"/>
      <c r="AS60" s="17"/>
    </row>
    <row r="61" ht="25.5" customHeight="1">
      <c r="A61" s="18" t="s">
        <v>77</v>
      </c>
      <c r="B61" s="10" t="s">
        <v>9</v>
      </c>
      <c r="C61" s="11">
        <v>4.0</v>
      </c>
      <c r="D61" s="57">
        <f t="shared" si="1"/>
        <v>3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4">
        <f t="shared" si="4"/>
        <v>0</v>
      </c>
      <c r="AO61" s="24">
        <f t="shared" si="5"/>
        <v>0</v>
      </c>
      <c r="AP61" s="16"/>
      <c r="AQ61" s="16"/>
      <c r="AR61" s="16"/>
      <c r="AS61" s="17"/>
    </row>
    <row r="62" ht="25.5" customHeight="1">
      <c r="A62" s="18" t="s">
        <v>78</v>
      </c>
      <c r="B62" s="10" t="s">
        <v>79</v>
      </c>
      <c r="C62" s="11">
        <v>6.0</v>
      </c>
      <c r="D62" s="57">
        <f t="shared" si="1"/>
        <v>4.5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4">
        <f t="shared" si="4"/>
        <v>0</v>
      </c>
      <c r="AO62" s="24">
        <f t="shared" si="5"/>
        <v>0</v>
      </c>
      <c r="AP62" s="16"/>
      <c r="AQ62" s="16"/>
      <c r="AR62" s="16"/>
      <c r="AS62" s="17"/>
    </row>
    <row r="63" ht="12.75" customHeight="1">
      <c r="A63" s="22"/>
      <c r="B63" s="2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 t="s">
        <v>80</v>
      </c>
      <c r="AO63" s="24">
        <f>SUM(AO6:AO62)</f>
        <v>0</v>
      </c>
      <c r="AP63" s="16"/>
      <c r="AQ63" s="16"/>
      <c r="AR63" s="16"/>
      <c r="AS63" s="17"/>
    </row>
    <row r="64" ht="12.75" customHeight="1">
      <c r="A64" s="4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16"/>
      <c r="AQ64" s="16"/>
      <c r="AR64" s="16"/>
      <c r="AS64" s="17"/>
    </row>
    <row r="65" ht="12.75" customHeight="1">
      <c r="A65" s="4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Q65" s="16"/>
      <c r="AR65" s="16"/>
      <c r="AS65" s="17"/>
    </row>
    <row r="66" ht="12.75" customHeight="1">
      <c r="A66" s="4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Q66" s="16"/>
      <c r="AR66" s="16"/>
      <c r="AS66" s="17"/>
    </row>
    <row r="67" ht="12.75" customHeight="1">
      <c r="A67" s="4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Q67" s="16"/>
      <c r="AR67" s="16"/>
      <c r="AS67" s="17"/>
    </row>
    <row r="68" ht="12.75" customHeight="1">
      <c r="A68" s="4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Q68" s="16"/>
      <c r="AR68" s="16"/>
      <c r="AS68" s="17"/>
    </row>
    <row r="69" ht="12.75" customHeight="1">
      <c r="A69" s="4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Q69" s="16"/>
      <c r="AR69" s="16"/>
      <c r="AS69" s="17"/>
    </row>
    <row r="70" ht="12.75" customHeight="1">
      <c r="A70" s="4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ht="25.5" customHeight="1">
      <c r="A71" s="4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ht="12.75" customHeight="1">
      <c r="A72" s="4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ht="12.75" customHeight="1">
      <c r="A73" s="4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ht="12.75" customHeight="1">
      <c r="A74" s="4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ht="12.75" customHeight="1">
      <c r="A75" s="4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ht="12.75" customHeight="1">
      <c r="A76" s="4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ht="12.75" customHeight="1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ht="12.75" customHeight="1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ht="12.75" customHeight="1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ht="12.75" customHeight="1">
      <c r="A80" s="4"/>
      <c r="B80" s="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ht="12.75" customHeight="1">
      <c r="A81" s="4"/>
      <c r="B81" s="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ht="12.75" customHeight="1">
      <c r="A82" s="4"/>
      <c r="B82" s="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ht="12.75" customHeight="1">
      <c r="A83" s="4"/>
      <c r="B83" s="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ht="12.75" customHeight="1">
      <c r="A84" s="4"/>
      <c r="B84" s="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ht="12.75" customHeight="1">
      <c r="A85" s="4"/>
      <c r="B85" s="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ht="12.75" customHeight="1">
      <c r="A86" s="4"/>
      <c r="B86" s="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ht="12.75" customHeight="1">
      <c r="A87" s="4"/>
      <c r="B87" s="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ht="12.75" customHeight="1">
      <c r="A88" s="4"/>
      <c r="B88" s="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ht="12.75" customHeight="1">
      <c r="A89" s="4"/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ht="12.75" customHeight="1">
      <c r="A90" s="4"/>
      <c r="B90" s="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ht="12.75" customHeight="1">
      <c r="A91" s="4"/>
      <c r="B91" s="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ht="12.75" customHeight="1">
      <c r="A92" s="4"/>
      <c r="B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ht="12.75" customHeight="1">
      <c r="A93" s="4"/>
      <c r="B93" s="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ht="12.75" customHeight="1">
      <c r="A94" s="4"/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ht="12.75" customHeight="1">
      <c r="A95" s="4"/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ht="12.75" customHeight="1">
      <c r="A96" s="4"/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ht="12.75" customHeight="1">
      <c r="A97" s="4"/>
      <c r="B97" s="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ht="12.75" customHeight="1">
      <c r="A98" s="4"/>
      <c r="B98" s="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ht="12.75" customHeight="1">
      <c r="A99" s="4"/>
      <c r="B99" s="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ht="12.75" customHeight="1">
      <c r="A100" s="4"/>
      <c r="B100" s="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ht="12.75" customHeight="1">
      <c r="A101" s="4"/>
      <c r="B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ht="12.75" customHeight="1">
      <c r="A102" s="4"/>
      <c r="B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ht="12.75" customHeight="1">
      <c r="A103" s="4"/>
      <c r="B103" s="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ht="12.75" customHeight="1">
      <c r="A104" s="4"/>
      <c r="B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ht="12.75" customHeight="1">
      <c r="A105" s="4"/>
      <c r="B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ht="12.75" customHeight="1">
      <c r="A106" s="4"/>
      <c r="B106" s="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ht="12.75" customHeight="1">
      <c r="A107" s="4"/>
      <c r="B107" s="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ht="12.75" customHeight="1">
      <c r="A108" s="4"/>
      <c r="B108" s="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ht="12.75" customHeight="1">
      <c r="A109" s="4"/>
      <c r="B109" s="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ht="12.75" customHeight="1">
      <c r="A110" s="4"/>
      <c r="B110" s="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ht="12.75" customHeight="1">
      <c r="A111" s="4"/>
      <c r="B111" s="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ht="12.75" customHeight="1">
      <c r="A112" s="4"/>
      <c r="B112" s="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ht="12.75" customHeight="1">
      <c r="A113" s="4"/>
      <c r="B113" s="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ht="12.75" customHeight="1">
      <c r="A114" s="4"/>
      <c r="B114" s="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ht="12.75" customHeight="1">
      <c r="A115" s="4"/>
      <c r="B115" s="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ht="12.75" customHeight="1">
      <c r="A116" s="4"/>
      <c r="B116" s="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ht="12.75" customHeight="1">
      <c r="A117" s="4"/>
      <c r="B117" s="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ht="12.75" customHeight="1">
      <c r="A118" s="4"/>
      <c r="B118" s="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ht="12.75" customHeight="1">
      <c r="A119" s="4"/>
      <c r="B119" s="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ht="12.75" customHeight="1">
      <c r="A120" s="4"/>
      <c r="B120" s="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ht="12.75" customHeight="1">
      <c r="A121" s="4"/>
      <c r="B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ht="12.75" customHeight="1">
      <c r="A122" s="4"/>
      <c r="B122" s="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ht="12.75" customHeight="1">
      <c r="A123" s="4"/>
      <c r="B123" s="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ht="12.75" customHeight="1">
      <c r="A124" s="4"/>
      <c r="B124" s="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ht="12.75" customHeight="1">
      <c r="A125" s="4"/>
      <c r="B125" s="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ht="12.75" customHeight="1">
      <c r="A126" s="4"/>
      <c r="B126" s="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ht="12.75" customHeight="1">
      <c r="A127" s="4"/>
      <c r="B127" s="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ht="12.75" customHeight="1">
      <c r="A128" s="4"/>
      <c r="B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ht="12.75" customHeight="1">
      <c r="A129" s="4"/>
      <c r="B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ht="12.75" customHeight="1">
      <c r="A130" s="4"/>
      <c r="B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ht="12.75" customHeight="1">
      <c r="A131" s="4"/>
      <c r="B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ht="12.75" customHeight="1">
      <c r="A132" s="4"/>
      <c r="B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ht="12.75" customHeight="1">
      <c r="A133" s="4"/>
      <c r="B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ht="12.75" customHeight="1">
      <c r="A134" s="4"/>
      <c r="B134" s="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ht="12.75" customHeight="1">
      <c r="A135" s="4"/>
      <c r="B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ht="12.75" customHeight="1">
      <c r="A136" s="4"/>
      <c r="B136" s="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ht="12.75" customHeight="1">
      <c r="A137" s="4"/>
      <c r="B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ht="12.75" customHeight="1">
      <c r="A138" s="4"/>
      <c r="B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ht="12.75" customHeight="1">
      <c r="A139" s="4"/>
      <c r="B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ht="12.75" customHeight="1">
      <c r="A140" s="4"/>
      <c r="B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ht="12.75" customHeight="1">
      <c r="A141" s="4"/>
      <c r="B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ht="12.75" customHeight="1">
      <c r="A142" s="4"/>
      <c r="B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ht="12.75" customHeight="1">
      <c r="A143" s="4"/>
      <c r="B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ht="12.75" customHeight="1">
      <c r="A144" s="4"/>
      <c r="B144" s="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ht="12.75" customHeight="1">
      <c r="A145" s="4"/>
      <c r="B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ht="12.75" customHeight="1">
      <c r="A146" s="4"/>
      <c r="B146" s="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ht="12.75" customHeight="1">
      <c r="A147" s="4"/>
      <c r="B147" s="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ht="12.75" customHeight="1">
      <c r="A148" s="4"/>
      <c r="B148" s="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ht="12.75" customHeight="1">
      <c r="A149" s="4"/>
      <c r="B149" s="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ht="12.75" customHeight="1">
      <c r="A150" s="4"/>
      <c r="B150" s="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ht="12.75" customHeight="1">
      <c r="A151" s="4"/>
      <c r="B151" s="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ht="12.75" customHeight="1">
      <c r="A152" s="4"/>
      <c r="B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ht="12.75" customHeight="1">
      <c r="A153" s="4"/>
      <c r="B153" s="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ht="12.75" customHeight="1">
      <c r="A154" s="4"/>
      <c r="B154" s="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ht="12.75" customHeight="1">
      <c r="A155" s="4"/>
      <c r="B155" s="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ht="12.75" customHeight="1">
      <c r="A156" s="4"/>
      <c r="B156" s="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ht="12.75" customHeight="1">
      <c r="A157" s="4"/>
      <c r="B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ht="12.75" customHeight="1">
      <c r="A158" s="4"/>
      <c r="B158" s="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ht="12.75" customHeight="1">
      <c r="A159" s="4"/>
      <c r="B159" s="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ht="12.75" customHeight="1">
      <c r="A160" s="4"/>
      <c r="B160" s="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ht="12.75" customHeight="1">
      <c r="A161" s="4"/>
      <c r="B161" s="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ht="12.75" customHeight="1">
      <c r="A162" s="4"/>
      <c r="B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ht="12.75" customHeight="1">
      <c r="A163" s="4"/>
      <c r="B163" s="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ht="12.75" customHeight="1">
      <c r="A164" s="4"/>
      <c r="B164" s="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ht="12.75" customHeight="1">
      <c r="A165" s="4"/>
      <c r="B165" s="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ht="12.75" customHeight="1">
      <c r="A166" s="4"/>
      <c r="B166" s="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ht="12.75" customHeight="1">
      <c r="A167" s="4"/>
      <c r="B167" s="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ht="12.75" customHeight="1">
      <c r="A168" s="4"/>
      <c r="B168" s="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ht="12.75" customHeight="1">
      <c r="A169" s="4"/>
      <c r="B169" s="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ht="12.75" customHeight="1">
      <c r="A170" s="4"/>
      <c r="B170" s="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ht="12.75" customHeight="1">
      <c r="A171" s="4"/>
      <c r="B171" s="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ht="12.75" customHeight="1">
      <c r="A172" s="4"/>
      <c r="B172" s="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ht="12.75" customHeight="1">
      <c r="A173" s="4"/>
      <c r="B173" s="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ht="12.75" customHeight="1">
      <c r="A174" s="4"/>
      <c r="B174" s="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ht="12.75" customHeight="1">
      <c r="A175" s="4"/>
      <c r="B175" s="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ht="12.75" customHeight="1">
      <c r="A176" s="4"/>
      <c r="B176" s="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ht="12.75" customHeight="1">
      <c r="A177" s="4"/>
      <c r="B177" s="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ht="12.75" customHeight="1">
      <c r="A178" s="4"/>
      <c r="B178" s="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ht="12.75" customHeight="1">
      <c r="A179" s="4"/>
      <c r="B179" s="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ht="12.75" customHeight="1">
      <c r="A180" s="4"/>
      <c r="B180" s="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ht="12.75" customHeight="1">
      <c r="A181" s="4"/>
      <c r="B181" s="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ht="12.75" customHeight="1">
      <c r="A182" s="4"/>
      <c r="B182" s="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ht="12.75" customHeight="1">
      <c r="A183" s="4"/>
      <c r="B183" s="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ht="12.75" customHeight="1">
      <c r="A184" s="4"/>
      <c r="B184" s="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ht="12.75" customHeight="1">
      <c r="A185" s="4"/>
      <c r="B185" s="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ht="12.75" customHeight="1">
      <c r="A186" s="4"/>
      <c r="B186" s="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ht="12.75" customHeight="1">
      <c r="A187" s="4"/>
      <c r="B187" s="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ht="12.75" customHeight="1">
      <c r="A188" s="4"/>
      <c r="B188" s="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ht="12.75" customHeight="1">
      <c r="A189" s="4"/>
      <c r="B189" s="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ht="12.75" customHeight="1">
      <c r="A190" s="4"/>
      <c r="B190" s="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ht="12.75" customHeight="1">
      <c r="A191" s="4"/>
      <c r="B191" s="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ht="12.75" customHeight="1">
      <c r="A192" s="4"/>
      <c r="B192" s="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ht="12.75" customHeight="1">
      <c r="A193" s="4"/>
      <c r="B193" s="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ht="12.75" customHeight="1">
      <c r="A194" s="4"/>
      <c r="B194" s="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ht="12.75" customHeight="1">
      <c r="A195" s="4"/>
      <c r="B195" s="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ht="12.75" customHeight="1">
      <c r="A196" s="4"/>
      <c r="B196" s="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ht="12.75" customHeight="1">
      <c r="A197" s="4"/>
      <c r="B197" s="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ht="12.75" customHeight="1">
      <c r="A198" s="4"/>
      <c r="B198" s="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ht="12.75" customHeight="1">
      <c r="A199" s="4"/>
      <c r="B199" s="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ht="12.75" customHeight="1">
      <c r="A200" s="4"/>
      <c r="B200" s="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ht="12.75" customHeight="1">
      <c r="A201" s="4"/>
      <c r="B201" s="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ht="12.75" customHeight="1">
      <c r="A202" s="4"/>
      <c r="B202" s="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ht="12.75" customHeight="1">
      <c r="A203" s="4"/>
      <c r="B203" s="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ht="12.75" customHeight="1">
      <c r="A204" s="4"/>
      <c r="B204" s="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ht="12.75" customHeight="1">
      <c r="A205" s="4"/>
      <c r="B205" s="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ht="12.75" customHeight="1">
      <c r="A206" s="4"/>
      <c r="B206" s="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ht="12.75" customHeight="1">
      <c r="A207" s="4"/>
      <c r="B207" s="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ht="12.75" customHeight="1">
      <c r="A208" s="4"/>
      <c r="B208" s="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ht="12.75" customHeight="1">
      <c r="A209" s="4"/>
      <c r="B209" s="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ht="12.75" customHeight="1">
      <c r="A210" s="4"/>
      <c r="B210" s="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ht="12.75" customHeight="1">
      <c r="A211" s="4"/>
      <c r="B211" s="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ht="12.75" customHeight="1">
      <c r="A212" s="4"/>
      <c r="B212" s="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ht="12.75" customHeight="1">
      <c r="A213" s="4"/>
      <c r="B213" s="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ht="12.75" customHeight="1">
      <c r="A214" s="4"/>
      <c r="B214" s="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ht="12.75" customHeight="1">
      <c r="A215" s="4"/>
      <c r="B215" s="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ht="12.75" customHeight="1">
      <c r="A216" s="4"/>
      <c r="B216" s="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ht="12.75" customHeight="1">
      <c r="A217" s="4"/>
      <c r="B217" s="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ht="12.75" customHeight="1">
      <c r="A218" s="4"/>
      <c r="B218" s="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ht="12.75" customHeight="1">
      <c r="A219" s="4"/>
      <c r="B219" s="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ht="12.75" customHeight="1">
      <c r="A220" s="4"/>
      <c r="B220" s="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ht="12.75" customHeight="1">
      <c r="A221" s="4"/>
      <c r="B221" s="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ht="12.75" customHeight="1">
      <c r="A222" s="4"/>
      <c r="B222" s="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ht="12.75" customHeight="1">
      <c r="A223" s="4"/>
      <c r="B223" s="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ht="12.75" customHeight="1">
      <c r="A224" s="4"/>
      <c r="B224" s="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ht="12.75" customHeight="1">
      <c r="A225" s="4"/>
      <c r="B225" s="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ht="12.75" customHeight="1">
      <c r="A226" s="4"/>
      <c r="B226" s="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ht="12.75" customHeight="1">
      <c r="A227" s="4"/>
      <c r="B227" s="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ht="12.75" customHeight="1">
      <c r="A228" s="4"/>
      <c r="B228" s="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ht="12.75" customHeight="1">
      <c r="A229" s="4"/>
      <c r="B229" s="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ht="12.75" customHeight="1">
      <c r="A230" s="4"/>
      <c r="B230" s="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ht="12.75" customHeight="1">
      <c r="A231" s="4"/>
      <c r="B231" s="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ht="12.75" customHeight="1">
      <c r="A232" s="4"/>
      <c r="B232" s="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ht="12.75" customHeight="1">
      <c r="A233" s="4"/>
      <c r="B233" s="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ht="12.75" customHeight="1">
      <c r="A234" s="4"/>
      <c r="B234" s="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ht="12.75" customHeight="1">
      <c r="A235" s="4"/>
      <c r="B235" s="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ht="12.75" customHeight="1">
      <c r="A236" s="4"/>
      <c r="B236" s="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ht="12.75" customHeight="1">
      <c r="A237" s="4"/>
      <c r="B237" s="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ht="12.75" customHeight="1">
      <c r="A238" s="4"/>
      <c r="B238" s="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ht="12.75" customHeight="1">
      <c r="A239" s="4"/>
      <c r="B239" s="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ht="12.75" customHeight="1">
      <c r="A240" s="4"/>
      <c r="B240" s="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ht="12.75" customHeight="1">
      <c r="A241" s="4"/>
      <c r="B241" s="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ht="12.75" customHeight="1">
      <c r="A242" s="4"/>
      <c r="B242" s="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ht="12.75" customHeight="1">
      <c r="A243" s="4"/>
      <c r="B243" s="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ht="12.75" customHeight="1">
      <c r="A244" s="4"/>
      <c r="B244" s="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ht="12.75" customHeight="1">
      <c r="A245" s="4"/>
      <c r="B245" s="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ht="12.75" customHeight="1">
      <c r="A246" s="4"/>
      <c r="B246" s="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ht="12.75" customHeight="1">
      <c r="A247" s="4"/>
      <c r="B247" s="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ht="12.75" customHeight="1">
      <c r="A248" s="4"/>
      <c r="B248" s="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ht="12.75" customHeight="1">
      <c r="A249" s="4"/>
      <c r="B249" s="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ht="12.75" customHeight="1">
      <c r="A250" s="4"/>
      <c r="B250" s="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ht="12.75" customHeight="1">
      <c r="A251" s="4"/>
      <c r="B251" s="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ht="12.75" customHeight="1">
      <c r="A252" s="4"/>
      <c r="B252" s="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ht="12.75" customHeight="1">
      <c r="A253" s="4"/>
      <c r="B253" s="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ht="12.75" customHeight="1">
      <c r="A254" s="4"/>
      <c r="B254" s="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ht="12.75" customHeight="1">
      <c r="A255" s="4"/>
      <c r="B255" s="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ht="12.75" customHeight="1">
      <c r="A256" s="4"/>
      <c r="B256" s="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ht="12.75" customHeight="1">
      <c r="A257" s="4"/>
      <c r="B257" s="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ht="12.75" customHeight="1">
      <c r="A258" s="4"/>
      <c r="B258" s="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ht="12.75" customHeight="1">
      <c r="A259" s="4"/>
      <c r="B259" s="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ht="12.75" customHeight="1">
      <c r="A260" s="4"/>
      <c r="B260" s="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ht="12.75" customHeight="1">
      <c r="A261" s="4"/>
      <c r="B261" s="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ht="12.75" customHeight="1">
      <c r="A262" s="4"/>
      <c r="B262" s="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ht="12.75" customHeight="1">
      <c r="A263" s="4"/>
      <c r="B263" s="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2">
    <mergeCell ref="A1:U1"/>
    <mergeCell ref="A2:E2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5.57"/>
    <col customWidth="1" min="2" max="3" width="9.14"/>
    <col customWidth="1" min="4" max="4" width="11.57"/>
    <col customWidth="1" min="5" max="5" width="8.57"/>
    <col customWidth="1" min="6" max="8" width="3.0"/>
    <col customWidth="1" min="9" max="9" width="7.57"/>
    <col customWidth="1" min="10" max="10" width="7.71"/>
    <col customWidth="1" min="11" max="11" width="6.14"/>
    <col customWidth="1" min="12" max="12" width="6.29"/>
    <col customWidth="1" min="13" max="13" width="7.43"/>
    <col customWidth="1" min="14" max="15" width="6.43"/>
    <col customWidth="1" min="16" max="16" width="6.14"/>
    <col customWidth="1" min="17" max="17" width="7.71"/>
    <col customWidth="1" min="18" max="19" width="8.0"/>
    <col customWidth="1" min="20" max="20" width="6.43"/>
    <col customWidth="1" min="21" max="21" width="7.43"/>
    <col customWidth="1" min="22" max="22" width="6.71"/>
    <col customWidth="1" min="23" max="23" width="7.71"/>
    <col customWidth="1" min="24" max="24" width="6.29"/>
    <col customWidth="1" min="25" max="25" width="7.0"/>
    <col customWidth="1" min="26" max="26" width="17.29"/>
  </cols>
  <sheetData>
    <row r="1" ht="19.5" customHeight="1">
      <c r="A1" s="63" t="s">
        <v>108</v>
      </c>
      <c r="B1" s="64"/>
      <c r="C1" s="64"/>
      <c r="D1" s="64"/>
      <c r="E1" s="6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9.5" customHeight="1">
      <c r="A2" s="64"/>
      <c r="B2" s="64"/>
      <c r="C2" s="64"/>
      <c r="D2" s="64"/>
      <c r="E2" s="6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19.5" hidden="1" customHeight="1">
      <c r="A3" s="64"/>
      <c r="B3" s="64"/>
      <c r="C3" s="64"/>
      <c r="D3" s="64"/>
      <c r="E3" s="6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ht="19.5" hidden="1" customHeight="1">
      <c r="A4" s="64"/>
      <c r="B4" s="64"/>
      <c r="C4" s="64"/>
      <c r="D4" s="66"/>
      <c r="E4" s="6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ht="12.75" customHeight="1">
      <c r="A5" s="5" t="s">
        <v>1</v>
      </c>
      <c r="B5" s="5" t="s">
        <v>2</v>
      </c>
      <c r="C5" s="5" t="s">
        <v>3</v>
      </c>
      <c r="D5" s="8" t="s">
        <v>4</v>
      </c>
      <c r="E5" s="8" t="s">
        <v>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ht="12.75" customHeight="1">
      <c r="A6" s="9" t="s">
        <v>6</v>
      </c>
      <c r="B6" s="10" t="s">
        <v>7</v>
      </c>
      <c r="C6" s="11">
        <v>4.0</v>
      </c>
      <c r="D6" s="68"/>
      <c r="E6" s="11">
        <f t="shared" ref="E6:E62" si="1">C6*D6</f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33.0" customHeight="1">
      <c r="A7" s="18" t="s">
        <v>8</v>
      </c>
      <c r="B7" s="10" t="s">
        <v>9</v>
      </c>
      <c r="C7" s="11">
        <v>3.0</v>
      </c>
      <c r="D7" s="69"/>
      <c r="E7" s="11">
        <f t="shared" si="1"/>
        <v>0</v>
      </c>
      <c r="F7" s="70"/>
      <c r="G7" s="70"/>
      <c r="H7" s="70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ht="12.75" customHeight="1">
      <c r="A8" s="18" t="s">
        <v>10</v>
      </c>
      <c r="B8" s="10" t="s">
        <v>11</v>
      </c>
      <c r="C8" s="11">
        <v>5.75</v>
      </c>
      <c r="D8" s="10"/>
      <c r="E8" s="11">
        <f t="shared" si="1"/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ht="12.75" customHeight="1">
      <c r="A9" s="18" t="s">
        <v>12</v>
      </c>
      <c r="B9" s="10" t="s">
        <v>13</v>
      </c>
      <c r="C9" s="11">
        <v>2.5</v>
      </c>
      <c r="D9" s="10"/>
      <c r="E9" s="11">
        <f t="shared" si="1"/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12.75" customHeight="1">
      <c r="A10" s="18" t="s">
        <v>14</v>
      </c>
      <c r="B10" s="10" t="s">
        <v>15</v>
      </c>
      <c r="C10" s="11">
        <v>5.0</v>
      </c>
      <c r="D10" s="20"/>
      <c r="E10" s="11">
        <f t="shared" si="1"/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12.75" customHeight="1">
      <c r="A11" s="18" t="s">
        <v>16</v>
      </c>
      <c r="B11" s="10" t="s">
        <v>15</v>
      </c>
      <c r="C11" s="11">
        <v>4.0</v>
      </c>
      <c r="D11" s="10"/>
      <c r="E11" s="11">
        <f t="shared" si="1"/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>
      <c r="A12" s="18" t="s">
        <v>17</v>
      </c>
      <c r="B12" s="10" t="s">
        <v>15</v>
      </c>
      <c r="C12" s="11">
        <v>8.0</v>
      </c>
      <c r="D12" s="10"/>
      <c r="E12" s="11">
        <f t="shared" si="1"/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12.75" customHeight="1">
      <c r="A13" s="18" t="s">
        <v>18</v>
      </c>
      <c r="B13" s="10" t="s">
        <v>19</v>
      </c>
      <c r="C13" s="11">
        <v>2.25</v>
      </c>
      <c r="D13" s="10"/>
      <c r="E13" s="11">
        <f t="shared" si="1"/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12.75" customHeight="1">
      <c r="A14" s="18" t="s">
        <v>20</v>
      </c>
      <c r="B14" s="10" t="s">
        <v>15</v>
      </c>
      <c r="C14" s="11">
        <v>6.0</v>
      </c>
      <c r="D14" s="10"/>
      <c r="E14" s="11">
        <f t="shared" si="1"/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ht="12.75" customHeight="1">
      <c r="A15" s="18" t="s">
        <v>21</v>
      </c>
      <c r="B15" s="10" t="s">
        <v>15</v>
      </c>
      <c r="C15" s="11">
        <v>5.0</v>
      </c>
      <c r="D15" s="20"/>
      <c r="E15" s="11">
        <f t="shared" si="1"/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ht="14.25" customHeight="1">
      <c r="A16" s="18" t="s">
        <v>22</v>
      </c>
      <c r="B16" s="10" t="s">
        <v>9</v>
      </c>
      <c r="C16" s="11">
        <v>3.0</v>
      </c>
      <c r="D16" s="20"/>
      <c r="E16" s="11">
        <f t="shared" si="1"/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ht="12.75" customHeight="1">
      <c r="A17" s="18" t="s">
        <v>23</v>
      </c>
      <c r="B17" s="10" t="s">
        <v>9</v>
      </c>
      <c r="C17" s="11">
        <v>2.5</v>
      </c>
      <c r="D17" s="10"/>
      <c r="E17" s="11">
        <f t="shared" si="1"/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ht="12.75" customHeight="1">
      <c r="A18" s="18" t="s">
        <v>24</v>
      </c>
      <c r="B18" s="10" t="s">
        <v>25</v>
      </c>
      <c r="C18" s="11">
        <v>1.0</v>
      </c>
      <c r="D18" s="10"/>
      <c r="E18" s="11">
        <f t="shared" si="1"/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12.75" customHeight="1">
      <c r="A19" s="18" t="s">
        <v>26</v>
      </c>
      <c r="B19" s="10" t="s">
        <v>25</v>
      </c>
      <c r="C19" s="11">
        <v>2.5</v>
      </c>
      <c r="D19" s="10"/>
      <c r="E19" s="11">
        <f t="shared" si="1"/>
        <v>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12.75" customHeight="1">
      <c r="A20" s="18" t="s">
        <v>27</v>
      </c>
      <c r="B20" s="10" t="s">
        <v>28</v>
      </c>
      <c r="C20" s="11">
        <v>5.0</v>
      </c>
      <c r="D20" s="10"/>
      <c r="E20" s="11">
        <f t="shared" si="1"/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2.0" customHeight="1">
      <c r="A21" s="18" t="s">
        <v>29</v>
      </c>
      <c r="B21" s="10" t="s">
        <v>9</v>
      </c>
      <c r="C21" s="11">
        <v>2.5</v>
      </c>
      <c r="D21" s="10"/>
      <c r="E21" s="11">
        <f t="shared" si="1"/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2.75" customHeight="1">
      <c r="A22" s="18" t="s">
        <v>30</v>
      </c>
      <c r="B22" s="10" t="s">
        <v>25</v>
      </c>
      <c r="C22" s="11">
        <v>3.0</v>
      </c>
      <c r="D22" s="68"/>
      <c r="E22" s="11">
        <f t="shared" si="1"/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ht="12.75" customHeight="1">
      <c r="A23" s="18" t="s">
        <v>31</v>
      </c>
      <c r="B23" s="10" t="s">
        <v>15</v>
      </c>
      <c r="C23" s="11">
        <v>3.0</v>
      </c>
      <c r="D23" s="68"/>
      <c r="E23" s="11">
        <f t="shared" si="1"/>
        <v>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12.75" customHeight="1">
      <c r="A24" s="18" t="s">
        <v>32</v>
      </c>
      <c r="B24" s="10" t="s">
        <v>33</v>
      </c>
      <c r="C24" s="11">
        <v>2.5</v>
      </c>
      <c r="D24" s="10"/>
      <c r="E24" s="11">
        <f t="shared" si="1"/>
        <v>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ht="12.75" customHeight="1">
      <c r="A25" s="18" t="s">
        <v>34</v>
      </c>
      <c r="B25" s="10" t="s">
        <v>7</v>
      </c>
      <c r="C25" s="11">
        <v>2.5</v>
      </c>
      <c r="D25" s="10"/>
      <c r="E25" s="11">
        <f t="shared" si="1"/>
        <v>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15.75" customHeight="1">
      <c r="A26" s="18" t="s">
        <v>35</v>
      </c>
      <c r="B26" s="10" t="s">
        <v>7</v>
      </c>
      <c r="C26" s="11">
        <v>4.0</v>
      </c>
      <c r="D26" s="10"/>
      <c r="E26" s="11">
        <f t="shared" si="1"/>
        <v>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ht="12.75" customHeight="1">
      <c r="A27" s="18" t="s">
        <v>36</v>
      </c>
      <c r="B27" s="10" t="s">
        <v>37</v>
      </c>
      <c r="C27" s="11">
        <v>2.5</v>
      </c>
      <c r="D27" s="10"/>
      <c r="E27" s="11">
        <f t="shared" si="1"/>
        <v>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12.75" customHeight="1">
      <c r="A28" s="18" t="s">
        <v>38</v>
      </c>
      <c r="B28" s="10" t="s">
        <v>37</v>
      </c>
      <c r="C28" s="11">
        <v>6.0</v>
      </c>
      <c r="D28" s="20"/>
      <c r="E28" s="11">
        <f t="shared" si="1"/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12.75" customHeight="1">
      <c r="A29" s="18" t="s">
        <v>39</v>
      </c>
      <c r="B29" s="10" t="s">
        <v>9</v>
      </c>
      <c r="C29" s="11">
        <v>3.0</v>
      </c>
      <c r="D29" s="68"/>
      <c r="E29" s="11">
        <f t="shared" si="1"/>
        <v>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2.75" customHeight="1">
      <c r="A30" s="18" t="s">
        <v>40</v>
      </c>
      <c r="B30" s="10" t="s">
        <v>15</v>
      </c>
      <c r="C30" s="11">
        <v>3.0</v>
      </c>
      <c r="D30" s="10"/>
      <c r="E30" s="11">
        <f t="shared" si="1"/>
        <v>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12.75" customHeight="1">
      <c r="A31" s="18" t="s">
        <v>41</v>
      </c>
      <c r="B31" s="10" t="s">
        <v>42</v>
      </c>
      <c r="C31" s="11">
        <v>6.0</v>
      </c>
      <c r="D31" s="10"/>
      <c r="E31" s="11">
        <f t="shared" si="1"/>
        <v>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12.75" customHeight="1">
      <c r="A32" s="18" t="s">
        <v>43</v>
      </c>
      <c r="B32" s="10" t="s">
        <v>15</v>
      </c>
      <c r="C32" s="11">
        <v>3.5</v>
      </c>
      <c r="D32" s="10"/>
      <c r="E32" s="11">
        <f t="shared" si="1"/>
        <v>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12.75" customHeight="1">
      <c r="A33" s="18" t="s">
        <v>44</v>
      </c>
      <c r="B33" s="10" t="s">
        <v>45</v>
      </c>
      <c r="C33" s="11">
        <v>2.5</v>
      </c>
      <c r="D33" s="10"/>
      <c r="E33" s="11">
        <f t="shared" si="1"/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12.75" customHeight="1">
      <c r="A34" s="18" t="s">
        <v>46</v>
      </c>
      <c r="B34" s="10" t="s">
        <v>25</v>
      </c>
      <c r="C34" s="11">
        <v>5.0</v>
      </c>
      <c r="D34" s="10"/>
      <c r="E34" s="11">
        <f t="shared" si="1"/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ht="12.75" customHeight="1">
      <c r="A35" s="18" t="s">
        <v>47</v>
      </c>
      <c r="B35" s="10" t="s">
        <v>48</v>
      </c>
      <c r="C35" s="11">
        <v>4.0</v>
      </c>
      <c r="D35" s="10"/>
      <c r="E35" s="11">
        <f t="shared" si="1"/>
        <v>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ht="12.75" customHeight="1">
      <c r="A36" s="18" t="s">
        <v>49</v>
      </c>
      <c r="B36" s="10" t="s">
        <v>9</v>
      </c>
      <c r="C36" s="11">
        <v>2.5</v>
      </c>
      <c r="D36" s="10"/>
      <c r="E36" s="11">
        <f t="shared" si="1"/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ht="12.75" customHeight="1">
      <c r="A37" s="18" t="s">
        <v>50</v>
      </c>
      <c r="B37" s="10" t="s">
        <v>13</v>
      </c>
      <c r="C37" s="11">
        <v>3.0</v>
      </c>
      <c r="D37" s="10"/>
      <c r="E37" s="11">
        <f t="shared" si="1"/>
        <v>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12.75" customHeight="1">
      <c r="A38" s="18" t="s">
        <v>51</v>
      </c>
      <c r="B38" s="10" t="s">
        <v>9</v>
      </c>
      <c r="C38" s="11">
        <v>2.5</v>
      </c>
      <c r="D38" s="10"/>
      <c r="E38" s="11">
        <f t="shared" si="1"/>
        <v>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ht="12.75" customHeight="1">
      <c r="A39" s="18" t="s">
        <v>52</v>
      </c>
      <c r="B39" s="10" t="s">
        <v>53</v>
      </c>
      <c r="C39" s="11">
        <v>3.5</v>
      </c>
      <c r="D39" s="10"/>
      <c r="E39" s="11">
        <f t="shared" si="1"/>
        <v>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12.75" customHeight="1">
      <c r="A40" s="18" t="s">
        <v>54</v>
      </c>
      <c r="B40" s="10" t="s">
        <v>9</v>
      </c>
      <c r="C40" s="11">
        <v>2.5</v>
      </c>
      <c r="D40" s="10"/>
      <c r="E40" s="11">
        <f t="shared" si="1"/>
        <v>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2.75" customHeight="1">
      <c r="A41" s="18" t="s">
        <v>55</v>
      </c>
      <c r="B41" s="10" t="s">
        <v>13</v>
      </c>
      <c r="C41" s="11">
        <v>3.5</v>
      </c>
      <c r="D41" s="20"/>
      <c r="E41" s="11">
        <f t="shared" si="1"/>
        <v>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12.75" customHeight="1">
      <c r="A42" s="18" t="s">
        <v>56</v>
      </c>
      <c r="B42" s="10" t="s">
        <v>57</v>
      </c>
      <c r="C42" s="11">
        <v>4.0</v>
      </c>
      <c r="D42" s="10"/>
      <c r="E42" s="11">
        <f t="shared" si="1"/>
        <v>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ht="12.75" customHeight="1">
      <c r="A43" s="18" t="s">
        <v>58</v>
      </c>
      <c r="B43" s="10" t="s">
        <v>57</v>
      </c>
      <c r="C43" s="11">
        <v>5.0</v>
      </c>
      <c r="D43" s="10"/>
      <c r="E43" s="11">
        <f t="shared" si="1"/>
        <v>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ht="12.75" customHeight="1">
      <c r="A44" s="18" t="s">
        <v>59</v>
      </c>
      <c r="B44" s="10" t="s">
        <v>25</v>
      </c>
      <c r="C44" s="11">
        <v>1.5</v>
      </c>
      <c r="D44" s="10"/>
      <c r="E44" s="11">
        <f t="shared" si="1"/>
        <v>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12.75" customHeight="1">
      <c r="A45" s="18" t="s">
        <v>60</v>
      </c>
      <c r="B45" s="10" t="s">
        <v>25</v>
      </c>
      <c r="C45" s="11">
        <v>1.25</v>
      </c>
      <c r="D45" s="10"/>
      <c r="E45" s="11">
        <f t="shared" si="1"/>
        <v>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ht="12.75" customHeight="1">
      <c r="A46" s="18" t="s">
        <v>61</v>
      </c>
      <c r="B46" s="10" t="s">
        <v>13</v>
      </c>
      <c r="C46" s="11">
        <v>3.0</v>
      </c>
      <c r="D46" s="10"/>
      <c r="E46" s="11">
        <f t="shared" si="1"/>
        <v>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ht="12.75" customHeight="1">
      <c r="A47" s="18" t="s">
        <v>62</v>
      </c>
      <c r="B47" s="10" t="s">
        <v>25</v>
      </c>
      <c r="C47" s="11">
        <v>6.0</v>
      </c>
      <c r="D47" s="10"/>
      <c r="E47" s="11">
        <f t="shared" si="1"/>
        <v>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ht="12.75" customHeight="1">
      <c r="A48" s="18" t="s">
        <v>63</v>
      </c>
      <c r="B48" s="10" t="s">
        <v>64</v>
      </c>
      <c r="C48" s="11">
        <v>3.0</v>
      </c>
      <c r="D48" s="10"/>
      <c r="E48" s="11">
        <f t="shared" si="1"/>
        <v>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12.75" customHeight="1">
      <c r="A49" s="18" t="s">
        <v>65</v>
      </c>
      <c r="B49" s="10" t="s">
        <v>13</v>
      </c>
      <c r="C49" s="11">
        <v>5.0</v>
      </c>
      <c r="D49" s="10"/>
      <c r="E49" s="11">
        <f t="shared" si="1"/>
        <v>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12.75" customHeight="1">
      <c r="A50" s="18" t="s">
        <v>66</v>
      </c>
      <c r="B50" s="10" t="s">
        <v>9</v>
      </c>
      <c r="C50" s="11">
        <v>0.0</v>
      </c>
      <c r="D50" s="20"/>
      <c r="E50" s="11">
        <f t="shared" si="1"/>
        <v>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ht="12.75" customHeight="1">
      <c r="A51" s="18" t="s">
        <v>67</v>
      </c>
      <c r="B51" s="10" t="s">
        <v>9</v>
      </c>
      <c r="C51" s="11">
        <v>2.5</v>
      </c>
      <c r="D51" s="20"/>
      <c r="E51" s="11">
        <f t="shared" si="1"/>
        <v>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ht="12.75" customHeight="1">
      <c r="A52" s="18" t="s">
        <v>68</v>
      </c>
      <c r="B52" s="10" t="s">
        <v>7</v>
      </c>
      <c r="C52" s="11">
        <v>4.0</v>
      </c>
      <c r="D52" s="20"/>
      <c r="E52" s="11">
        <f t="shared" si="1"/>
        <v>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ht="12.75" customHeight="1">
      <c r="A53" s="18" t="s">
        <v>69</v>
      </c>
      <c r="B53" s="10" t="s">
        <v>25</v>
      </c>
      <c r="C53" s="11">
        <v>1.25</v>
      </c>
      <c r="D53" s="10"/>
      <c r="E53" s="11">
        <f t="shared" si="1"/>
        <v>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ht="12.75" customHeight="1">
      <c r="A54" s="18" t="s">
        <v>70</v>
      </c>
      <c r="B54" s="10" t="s">
        <v>13</v>
      </c>
      <c r="C54" s="11">
        <v>2.0</v>
      </c>
      <c r="D54" s="20"/>
      <c r="E54" s="11">
        <f t="shared" si="1"/>
        <v>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ht="12.75" customHeight="1">
      <c r="A55" s="18" t="s">
        <v>71</v>
      </c>
      <c r="B55" s="10" t="s">
        <v>37</v>
      </c>
      <c r="C55" s="11">
        <v>3.5</v>
      </c>
      <c r="D55" s="10"/>
      <c r="E55" s="11">
        <f t="shared" si="1"/>
        <v>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ht="25.5" customHeight="1">
      <c r="A56" s="18" t="s">
        <v>72</v>
      </c>
      <c r="B56" s="10" t="s">
        <v>9</v>
      </c>
      <c r="C56" s="11">
        <v>2.5</v>
      </c>
      <c r="D56" s="10"/>
      <c r="E56" s="11">
        <f t="shared" si="1"/>
        <v>0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ht="12.75" customHeight="1">
      <c r="A57" s="18" t="s">
        <v>73</v>
      </c>
      <c r="B57" s="10" t="s">
        <v>25</v>
      </c>
      <c r="C57" s="11">
        <v>1.5</v>
      </c>
      <c r="D57" s="10"/>
      <c r="E57" s="11">
        <f t="shared" si="1"/>
        <v>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ht="12.75" customHeight="1">
      <c r="A58" s="18" t="s">
        <v>74</v>
      </c>
      <c r="B58" s="10" t="s">
        <v>25</v>
      </c>
      <c r="C58" s="11">
        <v>2.0</v>
      </c>
      <c r="D58" s="10"/>
      <c r="E58" s="11">
        <f t="shared" si="1"/>
        <v>0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ht="15.75" customHeight="1">
      <c r="A59" s="18" t="s">
        <v>75</v>
      </c>
      <c r="B59" s="10" t="s">
        <v>57</v>
      </c>
      <c r="C59" s="11">
        <v>4.0</v>
      </c>
      <c r="D59" s="10"/>
      <c r="E59" s="11">
        <f t="shared" si="1"/>
        <v>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ht="15.75" customHeight="1">
      <c r="A60" s="18" t="s">
        <v>76</v>
      </c>
      <c r="B60" s="10" t="s">
        <v>57</v>
      </c>
      <c r="C60" s="11">
        <v>4.0</v>
      </c>
      <c r="D60" s="10"/>
      <c r="E60" s="11">
        <f t="shared" si="1"/>
        <v>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ht="12.75" customHeight="1">
      <c r="A61" s="18" t="s">
        <v>77</v>
      </c>
      <c r="B61" s="10" t="s">
        <v>9</v>
      </c>
      <c r="C61" s="11">
        <v>4.0</v>
      </c>
      <c r="D61" s="68"/>
      <c r="E61" s="11">
        <f t="shared" si="1"/>
        <v>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ht="12.75" customHeight="1">
      <c r="A62" s="18" t="s">
        <v>78</v>
      </c>
      <c r="B62" s="10" t="s">
        <v>79</v>
      </c>
      <c r="C62" s="11">
        <v>6.0</v>
      </c>
      <c r="D62" s="68"/>
      <c r="E62" s="11">
        <f t="shared" si="1"/>
        <v>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ht="12.75" customHeight="1">
      <c r="A63" s="72" t="s">
        <v>109</v>
      </c>
      <c r="B63" s="72"/>
      <c r="C63" s="72"/>
      <c r="D63" s="72"/>
      <c r="E63" s="73">
        <f>SUM(E6:E62)</f>
        <v>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ht="12.75" customHeight="1">
      <c r="A64" s="4"/>
      <c r="B64" s="4"/>
      <c r="C64" s="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ht="12.75" customHeight="1">
      <c r="A65" s="4"/>
      <c r="B65" s="4"/>
      <c r="C65" s="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ht="12.75" customHeight="1">
      <c r="A66" s="4"/>
      <c r="B66" s="4"/>
      <c r="C66" s="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ht="12.75" customHeight="1">
      <c r="A67" s="4"/>
      <c r="B67" s="4"/>
      <c r="C67" s="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ht="12.75" customHeight="1">
      <c r="A68" s="4"/>
      <c r="B68" s="4"/>
      <c r="C68" s="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ht="12.75" customHeight="1">
      <c r="A69" s="4"/>
      <c r="B69" s="4"/>
      <c r="C69" s="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ht="12.75" customHeight="1">
      <c r="A70" s="4"/>
      <c r="B70" s="4"/>
      <c r="C70" s="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ht="12.75" customHeight="1">
      <c r="A71" s="4"/>
      <c r="B71" s="4"/>
      <c r="C71" s="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ht="12.75" customHeight="1">
      <c r="A72" s="4"/>
      <c r="B72" s="4"/>
      <c r="C72" s="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ht="12.75" customHeight="1">
      <c r="A73" s="4"/>
      <c r="B73" s="4"/>
      <c r="C73" s="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ht="12.75" customHeight="1">
      <c r="A74" s="4"/>
      <c r="B74" s="4"/>
      <c r="C74" s="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ht="12.75" customHeight="1">
      <c r="A75" s="4"/>
      <c r="B75" s="4"/>
      <c r="C75" s="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ht="12.75" customHeight="1">
      <c r="A76" s="4"/>
      <c r="B76" s="4"/>
      <c r="C76" s="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ht="12.75" customHeight="1">
      <c r="A77" s="4"/>
      <c r="B77" s="4"/>
      <c r="C77" s="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ht="12.75" customHeight="1">
      <c r="A78" s="4"/>
      <c r="B78" s="4"/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ht="12.75" customHeight="1">
      <c r="A79" s="4"/>
      <c r="B79" s="4"/>
      <c r="C79" s="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ht="12.75" customHeight="1">
      <c r="A80" s="4"/>
      <c r="B80" s="4"/>
      <c r="C80" s="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ht="12.75" customHeight="1">
      <c r="A81" s="4"/>
      <c r="B81" s="4"/>
      <c r="C81" s="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ht="12.75" customHeight="1">
      <c r="A82" s="4"/>
      <c r="B82" s="4"/>
      <c r="C82" s="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ht="12.75" customHeight="1">
      <c r="A83" s="4"/>
      <c r="B83" s="4"/>
      <c r="C83" s="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ht="12.75" customHeight="1">
      <c r="A84" s="4"/>
      <c r="B84" s="4"/>
      <c r="C84" s="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ht="12.75" customHeight="1">
      <c r="A85" s="4"/>
      <c r="B85" s="4"/>
      <c r="C85" s="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ht="12.75" customHeight="1">
      <c r="A86" s="4"/>
      <c r="B86" s="4"/>
      <c r="C86" s="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ht="12.75" customHeight="1">
      <c r="A87" s="4"/>
      <c r="B87" s="4"/>
      <c r="C87" s="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ht="12.75" customHeight="1">
      <c r="A88" s="4"/>
      <c r="B88" s="4"/>
      <c r="C88" s="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ht="12.75" customHeight="1">
      <c r="A89" s="4"/>
      <c r="B89" s="4"/>
      <c r="C89" s="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ht="12.75" customHeight="1">
      <c r="A90" s="4"/>
      <c r="B90" s="4"/>
      <c r="C90" s="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ht="12.75" customHeight="1">
      <c r="A91" s="4"/>
      <c r="B91" s="4"/>
      <c r="C91" s="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ht="12.75" customHeight="1">
      <c r="A92" s="4"/>
      <c r="B92" s="4"/>
      <c r="C92" s="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ht="12.75" customHeight="1">
      <c r="A93" s="4"/>
      <c r="B93" s="4"/>
      <c r="C93" s="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ht="12.75" customHeight="1">
      <c r="A94" s="4"/>
      <c r="B94" s="4"/>
      <c r="C94" s="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ht="12.75" customHeight="1">
      <c r="A95" s="4"/>
      <c r="B95" s="4"/>
      <c r="C95" s="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ht="12.75" customHeight="1">
      <c r="A96" s="4"/>
      <c r="B96" s="4"/>
      <c r="C96" s="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ht="12.75" customHeight="1">
      <c r="A97" s="4"/>
      <c r="B97" s="4"/>
      <c r="C97" s="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ht="12.75" customHeight="1">
      <c r="A98" s="4"/>
      <c r="B98" s="4"/>
      <c r="C98" s="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ht="12.75" customHeight="1">
      <c r="A99" s="4"/>
      <c r="B99" s="4"/>
      <c r="C99" s="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ht="12.75" customHeight="1">
      <c r="A100" s="4"/>
      <c r="B100" s="4"/>
      <c r="C100" s="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ht="12.75" customHeight="1">
      <c r="A101" s="4"/>
      <c r="B101" s="4"/>
      <c r="C101" s="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ht="12.75" customHeight="1">
      <c r="A102" s="4"/>
      <c r="B102" s="4"/>
      <c r="C102" s="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ht="12.75" customHeight="1">
      <c r="A103" s="4"/>
      <c r="B103" s="4"/>
      <c r="C103" s="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ht="12.75" customHeight="1">
      <c r="A104" s="4"/>
      <c r="B104" s="4"/>
      <c r="C104" s="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ht="12.75" customHeight="1">
      <c r="A105" s="4"/>
      <c r="B105" s="4"/>
      <c r="C105" s="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ht="12.75" customHeight="1">
      <c r="A106" s="4"/>
      <c r="B106" s="4"/>
      <c r="C106" s="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ht="12.75" customHeight="1">
      <c r="A107" s="4"/>
      <c r="B107" s="4"/>
      <c r="C107" s="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ht="12.75" customHeight="1">
      <c r="A108" s="4"/>
      <c r="B108" s="4"/>
      <c r="C108" s="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ht="12.75" customHeight="1">
      <c r="A109" s="4"/>
      <c r="B109" s="4"/>
      <c r="C109" s="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ht="12.75" customHeight="1">
      <c r="A110" s="4"/>
      <c r="B110" s="4"/>
      <c r="C110" s="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ht="12.75" customHeight="1">
      <c r="A111" s="4"/>
      <c r="B111" s="4"/>
      <c r="C111" s="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ht="12.75" customHeight="1">
      <c r="A112" s="4"/>
      <c r="B112" s="4"/>
      <c r="C112" s="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ht="12.75" customHeight="1">
      <c r="A113" s="4"/>
      <c r="B113" s="4"/>
      <c r="C113" s="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ht="12.75" customHeight="1">
      <c r="A114" s="4"/>
      <c r="B114" s="4"/>
      <c r="C114" s="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ht="12.75" customHeight="1">
      <c r="A115" s="4"/>
      <c r="B115" s="4"/>
      <c r="C115" s="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ht="12.75" customHeight="1">
      <c r="A116" s="4"/>
      <c r="B116" s="4"/>
      <c r="C116" s="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ht="12.75" customHeight="1">
      <c r="A117" s="4"/>
      <c r="B117" s="4"/>
      <c r="C117" s="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ht="12.75" customHeight="1">
      <c r="A118" s="4"/>
      <c r="B118" s="4"/>
      <c r="C118" s="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ht="12.75" customHeight="1">
      <c r="A119" s="4"/>
      <c r="B119" s="4"/>
      <c r="C119" s="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ht="12.75" customHeight="1">
      <c r="A120" s="4"/>
      <c r="B120" s="4"/>
      <c r="C120" s="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ht="12.75" customHeight="1">
      <c r="A121" s="4"/>
      <c r="B121" s="4"/>
      <c r="C121" s="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ht="12.75" customHeight="1">
      <c r="A122" s="4"/>
      <c r="B122" s="4"/>
      <c r="C122" s="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ht="12.75" customHeight="1">
      <c r="A123" s="4"/>
      <c r="B123" s="4"/>
      <c r="C123" s="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ht="12.75" customHeight="1">
      <c r="A124" s="4"/>
      <c r="B124" s="4"/>
      <c r="C124" s="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ht="12.75" customHeight="1">
      <c r="A125" s="4"/>
      <c r="B125" s="4"/>
      <c r="C125" s="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ht="12.75" customHeight="1">
      <c r="A126" s="4"/>
      <c r="B126" s="4"/>
      <c r="C126" s="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ht="12.75" customHeight="1">
      <c r="A127" s="4"/>
      <c r="B127" s="4"/>
      <c r="C127" s="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ht="12.75" customHeight="1">
      <c r="A128" s="4"/>
      <c r="B128" s="4"/>
      <c r="C128" s="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ht="12.75" customHeight="1">
      <c r="A129" s="4"/>
      <c r="B129" s="4"/>
      <c r="C129" s="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ht="12.75" customHeight="1">
      <c r="A130" s="4"/>
      <c r="B130" s="4"/>
      <c r="C130" s="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ht="12.75" customHeight="1">
      <c r="A131" s="4"/>
      <c r="B131" s="4"/>
      <c r="C131" s="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ht="12.75" customHeight="1">
      <c r="A132" s="4"/>
      <c r="B132" s="4"/>
      <c r="C132" s="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ht="12.75" customHeight="1">
      <c r="A133" s="4"/>
      <c r="B133" s="4"/>
      <c r="C133" s="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ht="12.75" customHeight="1">
      <c r="A134" s="4"/>
      <c r="B134" s="4"/>
      <c r="C134" s="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ht="12.75" customHeight="1">
      <c r="A135" s="4"/>
      <c r="B135" s="4"/>
      <c r="C135" s="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ht="12.75" customHeight="1">
      <c r="A136" s="4"/>
      <c r="B136" s="4"/>
      <c r="C136" s="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ht="12.75" customHeight="1">
      <c r="A137" s="4"/>
      <c r="B137" s="4"/>
      <c r="C137" s="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ht="12.75" customHeight="1">
      <c r="A138" s="4"/>
      <c r="B138" s="4"/>
      <c r="C138" s="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ht="12.75" customHeight="1">
      <c r="A139" s="4"/>
      <c r="B139" s="4"/>
      <c r="C139" s="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ht="12.75" customHeight="1">
      <c r="A140" s="4"/>
      <c r="B140" s="4"/>
      <c r="C140" s="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ht="12.75" customHeight="1">
      <c r="A141" s="4"/>
      <c r="B141" s="4"/>
      <c r="C141" s="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ht="12.75" customHeight="1">
      <c r="A142" s="4"/>
      <c r="B142" s="4"/>
      <c r="C142" s="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ht="12.75" customHeight="1">
      <c r="A143" s="4"/>
      <c r="B143" s="4"/>
      <c r="C143" s="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ht="12.75" customHeight="1">
      <c r="A144" s="4"/>
      <c r="B144" s="4"/>
      <c r="C144" s="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ht="12.75" customHeight="1">
      <c r="A145" s="4"/>
      <c r="B145" s="4"/>
      <c r="C145" s="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ht="12.75" customHeight="1">
      <c r="A146" s="4"/>
      <c r="B146" s="4"/>
      <c r="C146" s="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ht="12.75" customHeight="1">
      <c r="A147" s="4"/>
      <c r="B147" s="4"/>
      <c r="C147" s="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ht="12.75" customHeight="1">
      <c r="A148" s="4"/>
      <c r="B148" s="4"/>
      <c r="C148" s="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ht="12.75" customHeight="1">
      <c r="A149" s="4"/>
      <c r="B149" s="4"/>
      <c r="C149" s="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ht="12.75" customHeight="1">
      <c r="A150" s="4"/>
      <c r="B150" s="4"/>
      <c r="C150" s="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ht="12.75" customHeight="1">
      <c r="A151" s="4"/>
      <c r="B151" s="4"/>
      <c r="C151" s="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ht="12.75" customHeight="1">
      <c r="A152" s="4"/>
      <c r="B152" s="4"/>
      <c r="C152" s="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ht="12.75" customHeight="1">
      <c r="A153" s="4"/>
      <c r="B153" s="4"/>
      <c r="C153" s="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ht="12.75" customHeight="1">
      <c r="A154" s="4"/>
      <c r="B154" s="4"/>
      <c r="C154" s="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ht="12.75" customHeight="1">
      <c r="A155" s="4"/>
      <c r="B155" s="4"/>
      <c r="C155" s="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ht="12.75" customHeight="1">
      <c r="A156" s="4"/>
      <c r="B156" s="4"/>
      <c r="C156" s="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ht="12.75" customHeight="1">
      <c r="A157" s="4"/>
      <c r="B157" s="4"/>
      <c r="C157" s="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ht="12.75" customHeight="1">
      <c r="A158" s="4"/>
      <c r="B158" s="4"/>
      <c r="C158" s="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ht="12.75" customHeight="1">
      <c r="A159" s="4"/>
      <c r="B159" s="4"/>
      <c r="C159" s="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ht="12.75" customHeight="1">
      <c r="A160" s="4"/>
      <c r="B160" s="4"/>
      <c r="C160" s="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ht="12.75" customHeight="1">
      <c r="A161" s="4"/>
      <c r="B161" s="4"/>
      <c r="C161" s="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ht="12.75" customHeight="1">
      <c r="A162" s="4"/>
      <c r="B162" s="4"/>
      <c r="C162" s="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ht="12.75" customHeight="1">
      <c r="A163" s="4"/>
      <c r="B163" s="4"/>
      <c r="C163" s="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ht="12.75" customHeight="1">
      <c r="A164" s="4"/>
      <c r="B164" s="4"/>
      <c r="C164" s="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ht="12.75" customHeight="1">
      <c r="A165" s="4"/>
      <c r="B165" s="4"/>
      <c r="C165" s="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ht="12.75" customHeight="1">
      <c r="A166" s="4"/>
      <c r="B166" s="4"/>
      <c r="C166" s="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ht="12.75" customHeight="1">
      <c r="A167" s="4"/>
      <c r="B167" s="4"/>
      <c r="C167" s="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ht="12.75" customHeight="1">
      <c r="A168" s="4"/>
      <c r="B168" s="4"/>
      <c r="C168" s="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ht="12.75" customHeight="1">
      <c r="A169" s="4"/>
      <c r="B169" s="4"/>
      <c r="C169" s="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ht="12.75" customHeight="1">
      <c r="A170" s="4"/>
      <c r="B170" s="4"/>
      <c r="C170" s="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ht="12.75" customHeight="1">
      <c r="A171" s="4"/>
      <c r="B171" s="4"/>
      <c r="C171" s="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ht="12.75" customHeight="1">
      <c r="A172" s="4"/>
      <c r="B172" s="4"/>
      <c r="C172" s="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ht="12.75" customHeight="1">
      <c r="A173" s="4"/>
      <c r="B173" s="4"/>
      <c r="C173" s="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ht="12.75" customHeight="1">
      <c r="A174" s="4"/>
      <c r="B174" s="4"/>
      <c r="C174" s="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12.75" customHeight="1">
      <c r="A175" s="4"/>
      <c r="B175" s="4"/>
      <c r="C175" s="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ht="12.75" customHeight="1">
      <c r="A176" s="4"/>
      <c r="B176" s="4"/>
      <c r="C176" s="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ht="12.75" customHeight="1">
      <c r="A177" s="4"/>
      <c r="B177" s="4"/>
      <c r="C177" s="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ht="12.75" customHeight="1">
      <c r="A178" s="4"/>
      <c r="B178" s="4"/>
      <c r="C178" s="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ht="12.75" customHeight="1">
      <c r="A179" s="4"/>
      <c r="B179" s="4"/>
      <c r="C179" s="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ht="12.75" customHeight="1">
      <c r="A180" s="4"/>
      <c r="B180" s="4"/>
      <c r="C180" s="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ht="12.75" customHeight="1">
      <c r="A181" s="4"/>
      <c r="B181" s="4"/>
      <c r="C181" s="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ht="12.75" customHeight="1">
      <c r="A182" s="4"/>
      <c r="B182" s="4"/>
      <c r="C182" s="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ht="12.75" customHeight="1">
      <c r="A183" s="4"/>
      <c r="B183" s="4"/>
      <c r="C183" s="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ht="12.75" customHeight="1">
      <c r="A184" s="4"/>
      <c r="B184" s="4"/>
      <c r="C184" s="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ht="12.75" customHeight="1">
      <c r="A185" s="4"/>
      <c r="B185" s="4"/>
      <c r="C185" s="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ht="12.75" customHeight="1">
      <c r="A186" s="4"/>
      <c r="B186" s="4"/>
      <c r="C186" s="4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ht="12.75" customHeight="1">
      <c r="A187" s="4"/>
      <c r="B187" s="4"/>
      <c r="C187" s="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ht="12.75" customHeight="1">
      <c r="A188" s="4"/>
      <c r="B188" s="4"/>
      <c r="C188" s="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ht="12.75" customHeight="1">
      <c r="A189" s="4"/>
      <c r="B189" s="4"/>
      <c r="C189" s="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ht="12.75" customHeight="1">
      <c r="A190" s="4"/>
      <c r="B190" s="4"/>
      <c r="C190" s="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ht="12.75" customHeight="1">
      <c r="A191" s="4"/>
      <c r="B191" s="4"/>
      <c r="C191" s="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ht="12.75" customHeight="1">
      <c r="A192" s="4"/>
      <c r="B192" s="4"/>
      <c r="C192" s="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ht="12.75" customHeight="1">
      <c r="A193" s="4"/>
      <c r="B193" s="4"/>
      <c r="C193" s="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ht="12.75" customHeight="1">
      <c r="A194" s="4"/>
      <c r="B194" s="4"/>
      <c r="C194" s="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ht="12.75" customHeight="1">
      <c r="A195" s="4"/>
      <c r="B195" s="4"/>
      <c r="C195" s="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ht="12.75" customHeight="1">
      <c r="A196" s="4"/>
      <c r="B196" s="4"/>
      <c r="C196" s="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ht="12.75" customHeight="1">
      <c r="A197" s="4"/>
      <c r="B197" s="4"/>
      <c r="C197" s="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ht="12.75" customHeight="1">
      <c r="A198" s="4"/>
      <c r="B198" s="4"/>
      <c r="C198" s="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ht="12.75" customHeight="1">
      <c r="A199" s="4"/>
      <c r="B199" s="4"/>
      <c r="C199" s="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ht="12.75" customHeight="1">
      <c r="A200" s="4"/>
      <c r="B200" s="4"/>
      <c r="C200" s="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ht="12.75" customHeight="1">
      <c r="A201" s="4"/>
      <c r="B201" s="4"/>
      <c r="C201" s="4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ht="12.75" customHeight="1">
      <c r="A202" s="4"/>
      <c r="B202" s="4"/>
      <c r="C202" s="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ht="12.75" customHeight="1">
      <c r="A203" s="4"/>
      <c r="B203" s="4"/>
      <c r="C203" s="4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ht="12.75" customHeight="1">
      <c r="A204" s="4"/>
      <c r="B204" s="4"/>
      <c r="C204" s="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ht="12.75" customHeight="1">
      <c r="A205" s="4"/>
      <c r="B205" s="4"/>
      <c r="C205" s="4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ht="12.75" customHeight="1">
      <c r="A206" s="4"/>
      <c r="B206" s="4"/>
      <c r="C206" s="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ht="12.75" customHeight="1">
      <c r="A207" s="4"/>
      <c r="B207" s="4"/>
      <c r="C207" s="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ht="12.75" customHeight="1">
      <c r="A208" s="4"/>
      <c r="B208" s="4"/>
      <c r="C208" s="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ht="12.75" customHeight="1">
      <c r="A209" s="4"/>
      <c r="B209" s="4"/>
      <c r="C209" s="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ht="12.75" customHeight="1">
      <c r="A210" s="4"/>
      <c r="B210" s="4"/>
      <c r="C210" s="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ht="12.75" customHeight="1">
      <c r="A211" s="4"/>
      <c r="B211" s="4"/>
      <c r="C211" s="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ht="12.75" customHeight="1">
      <c r="A212" s="4"/>
      <c r="B212" s="4"/>
      <c r="C212" s="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ht="12.75" customHeight="1">
      <c r="A213" s="4"/>
      <c r="B213" s="4"/>
      <c r="C213" s="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ht="12.75" customHeight="1">
      <c r="A214" s="4"/>
      <c r="B214" s="4"/>
      <c r="C214" s="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ht="12.75" customHeight="1">
      <c r="A215" s="4"/>
      <c r="B215" s="4"/>
      <c r="C215" s="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ht="12.75" customHeight="1">
      <c r="A216" s="4"/>
      <c r="B216" s="4"/>
      <c r="C216" s="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ht="12.75" customHeight="1">
      <c r="A217" s="4"/>
      <c r="B217" s="4"/>
      <c r="C217" s="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ht="12.75" customHeight="1">
      <c r="A218" s="4"/>
      <c r="B218" s="4"/>
      <c r="C218" s="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ht="12.75" customHeight="1">
      <c r="A219" s="4"/>
      <c r="B219" s="4"/>
      <c r="C219" s="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ht="12.75" customHeight="1">
      <c r="A220" s="4"/>
      <c r="B220" s="4"/>
      <c r="C220" s="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ht="12.75" customHeight="1">
      <c r="A221" s="4"/>
      <c r="B221" s="4"/>
      <c r="C221" s="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ht="12.75" customHeight="1">
      <c r="A222" s="4"/>
      <c r="B222" s="4"/>
      <c r="C222" s="4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ht="12.75" customHeight="1">
      <c r="A223" s="4"/>
      <c r="B223" s="4"/>
      <c r="C223" s="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ht="12.75" customHeight="1">
      <c r="A224" s="4"/>
      <c r="B224" s="4"/>
      <c r="C224" s="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ht="12.75" customHeight="1">
      <c r="A225" s="4"/>
      <c r="B225" s="4"/>
      <c r="C225" s="4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ht="12.75" customHeight="1">
      <c r="A226" s="4"/>
      <c r="B226" s="4"/>
      <c r="C226" s="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ht="12.75" customHeight="1">
      <c r="A227" s="4"/>
      <c r="B227" s="4"/>
      <c r="C227" s="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ht="12.75" customHeight="1">
      <c r="A228" s="4"/>
      <c r="B228" s="4"/>
      <c r="C228" s="4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ht="12.75" customHeight="1">
      <c r="A229" s="4"/>
      <c r="B229" s="4"/>
      <c r="C229" s="4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ht="12.75" customHeight="1">
      <c r="A230" s="4"/>
      <c r="B230" s="4"/>
      <c r="C230" s="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ht="12.75" customHeight="1">
      <c r="A231" s="4"/>
      <c r="B231" s="4"/>
      <c r="C231" s="4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ht="12.75" customHeight="1">
      <c r="A232" s="4"/>
      <c r="B232" s="4"/>
      <c r="C232" s="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ht="12.75" customHeight="1">
      <c r="A233" s="4"/>
      <c r="B233" s="4"/>
      <c r="C233" s="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ht="12.75" customHeight="1">
      <c r="A234" s="4"/>
      <c r="B234" s="4"/>
      <c r="C234" s="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ht="12.75" customHeight="1">
      <c r="A235" s="4"/>
      <c r="B235" s="4"/>
      <c r="C235" s="4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ht="12.75" customHeight="1">
      <c r="A236" s="4"/>
      <c r="B236" s="4"/>
      <c r="C236" s="4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ht="12.75" customHeight="1">
      <c r="A237" s="4"/>
      <c r="B237" s="4"/>
      <c r="C237" s="4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ht="12.75" customHeight="1">
      <c r="A238" s="4"/>
      <c r="B238" s="4"/>
      <c r="C238" s="4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ht="12.75" customHeight="1">
      <c r="A239" s="4"/>
      <c r="B239" s="4"/>
      <c r="C239" s="4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ht="12.75" customHeight="1">
      <c r="A240" s="4"/>
      <c r="B240" s="4"/>
      <c r="C240" s="4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ht="12.75" customHeight="1">
      <c r="A241" s="4"/>
      <c r="B241" s="4"/>
      <c r="C241" s="4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ht="12.75" customHeight="1">
      <c r="A242" s="4"/>
      <c r="B242" s="4"/>
      <c r="C242" s="4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ht="12.75" customHeight="1">
      <c r="A243" s="4"/>
      <c r="B243" s="4"/>
      <c r="C243" s="4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ht="12.75" customHeight="1">
      <c r="A244" s="4"/>
      <c r="B244" s="4"/>
      <c r="C244" s="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ht="12.75" customHeight="1">
      <c r="A245" s="4"/>
      <c r="B245" s="4"/>
      <c r="C245" s="4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ht="12.75" customHeight="1">
      <c r="A246" s="4"/>
      <c r="B246" s="4"/>
      <c r="C246" s="4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ht="12.75" customHeight="1">
      <c r="A247" s="4"/>
      <c r="B247" s="4"/>
      <c r="C247" s="4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ht="12.75" customHeight="1">
      <c r="A248" s="4"/>
      <c r="B248" s="4"/>
      <c r="C248" s="4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ht="12.75" customHeight="1">
      <c r="A249" s="4"/>
      <c r="B249" s="4"/>
      <c r="C249" s="4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ht="12.75" customHeight="1">
      <c r="A250" s="4"/>
      <c r="B250" s="4"/>
      <c r="C250" s="4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ht="12.75" customHeight="1">
      <c r="A251" s="4"/>
      <c r="B251" s="4"/>
      <c r="C251" s="4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ht="12.75" customHeight="1">
      <c r="A252" s="4"/>
      <c r="B252" s="4"/>
      <c r="C252" s="4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ht="12.75" customHeight="1">
      <c r="A253" s="4"/>
      <c r="B253" s="4"/>
      <c r="C253" s="4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ht="12.75" customHeight="1">
      <c r="A254" s="4"/>
      <c r="B254" s="4"/>
      <c r="C254" s="4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ht="12.75" customHeight="1">
      <c r="A255" s="4"/>
      <c r="B255" s="4"/>
      <c r="C255" s="4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ht="12.75" customHeight="1">
      <c r="A256" s="4"/>
      <c r="B256" s="4"/>
      <c r="C256" s="4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ht="12.75" customHeight="1">
      <c r="A257" s="4"/>
      <c r="B257" s="4"/>
      <c r="C257" s="4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ht="12.75" customHeight="1">
      <c r="A258" s="4"/>
      <c r="B258" s="4"/>
      <c r="C258" s="4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ht="12.75" customHeight="1">
      <c r="A259" s="4"/>
      <c r="B259" s="4"/>
      <c r="C259" s="4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ht="12.75" customHeight="1">
      <c r="A260" s="4"/>
      <c r="B260" s="4"/>
      <c r="C260" s="4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ht="12.75" customHeight="1">
      <c r="A261" s="4"/>
      <c r="B261" s="4"/>
      <c r="C261" s="4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ht="12.75" customHeight="1">
      <c r="A262" s="4"/>
      <c r="B262" s="4"/>
      <c r="C262" s="4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ht="12.75" customHeight="1">
      <c r="A263" s="4"/>
      <c r="B263" s="4"/>
      <c r="C263" s="4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9.14"/>
    <col customWidth="1" min="2" max="3" width="9.14"/>
    <col customWidth="1" min="4" max="4" width="8.86"/>
    <col customWidth="1" min="5" max="5" width="5.57"/>
    <col customWidth="1" min="6" max="8" width="3.0"/>
    <col customWidth="1" min="9" max="12" width="4.0"/>
    <col customWidth="1" min="13" max="13" width="3.0"/>
    <col customWidth="1" min="14" max="15" width="4.0"/>
    <col customWidth="1" min="16" max="16" width="2.29"/>
    <col customWidth="1" min="17" max="17" width="10.57"/>
    <col customWidth="1" min="18" max="18" width="8.71"/>
    <col customWidth="1" min="19" max="19" width="8.0"/>
    <col customWidth="1" min="20" max="20" width="6.86"/>
    <col customWidth="1" min="21" max="21" width="7.43"/>
    <col customWidth="1" min="22" max="23" width="7.57"/>
    <col customWidth="1" min="24" max="24" width="6.29"/>
    <col customWidth="1" min="25" max="25" width="6.43"/>
    <col customWidth="1" min="26" max="26" width="17.29"/>
  </cols>
  <sheetData>
    <row r="1" ht="22.5" customHeight="1">
      <c r="A1" s="63" t="s">
        <v>110</v>
      </c>
      <c r="B1" s="74"/>
      <c r="C1" s="74"/>
      <c r="D1" s="75"/>
      <c r="E1" s="7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</row>
    <row r="2">
      <c r="A2" s="75"/>
      <c r="B2" s="75"/>
      <c r="C2" s="75"/>
      <c r="D2" s="75"/>
      <c r="E2" s="7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</row>
    <row r="3">
      <c r="A3" s="75"/>
      <c r="B3" s="75"/>
      <c r="C3" s="75"/>
      <c r="D3" s="75"/>
      <c r="E3" s="7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2"/>
    </row>
    <row r="4">
      <c r="A4" s="75"/>
      <c r="B4" s="75"/>
      <c r="C4" s="75"/>
      <c r="D4" s="75"/>
      <c r="E4" s="7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"/>
      <c r="Y4" s="2"/>
    </row>
    <row r="5" ht="22.5" customHeight="1">
      <c r="A5" s="5" t="s">
        <v>1</v>
      </c>
      <c r="B5" s="5" t="s">
        <v>2</v>
      </c>
      <c r="C5" s="5" t="s">
        <v>3</v>
      </c>
      <c r="D5" s="76" t="s">
        <v>111</v>
      </c>
      <c r="E5" s="76" t="s">
        <v>109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/>
      <c r="Y5" s="2"/>
    </row>
    <row r="6" ht="12.75" customHeight="1">
      <c r="A6" s="9" t="s">
        <v>6</v>
      </c>
      <c r="B6" s="10" t="s">
        <v>7</v>
      </c>
      <c r="C6" s="11">
        <v>4.0</v>
      </c>
      <c r="D6" s="68"/>
      <c r="E6" s="11">
        <f t="shared" ref="E6:E62" si="1">C6*D6</f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12.75" customHeight="1">
      <c r="A7" s="18" t="s">
        <v>8</v>
      </c>
      <c r="B7" s="10" t="s">
        <v>9</v>
      </c>
      <c r="C7" s="11">
        <v>3.0</v>
      </c>
      <c r="D7" s="10"/>
      <c r="E7" s="11">
        <f t="shared" si="1"/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ht="43.5" customHeight="1">
      <c r="A8" s="18" t="s">
        <v>10</v>
      </c>
      <c r="B8" s="10" t="s">
        <v>11</v>
      </c>
      <c r="C8" s="11">
        <v>5.75</v>
      </c>
      <c r="D8" s="68"/>
      <c r="E8" s="11">
        <f t="shared" si="1"/>
        <v>0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8"/>
      <c r="S8" s="78"/>
      <c r="T8" s="78"/>
      <c r="U8" s="78"/>
      <c r="V8" s="78"/>
      <c r="W8" s="78"/>
      <c r="X8" s="78"/>
      <c r="Y8" s="78"/>
    </row>
    <row r="9" ht="12.75" customHeight="1">
      <c r="A9" s="18" t="s">
        <v>12</v>
      </c>
      <c r="B9" s="10" t="s">
        <v>13</v>
      </c>
      <c r="C9" s="11">
        <v>2.5</v>
      </c>
      <c r="D9" s="68"/>
      <c r="E9" s="11">
        <f t="shared" si="1"/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12.75" customHeight="1">
      <c r="A10" s="18" t="s">
        <v>14</v>
      </c>
      <c r="B10" s="10" t="s">
        <v>15</v>
      </c>
      <c r="C10" s="11">
        <v>5.0</v>
      </c>
      <c r="D10" s="20"/>
      <c r="E10" s="11">
        <f t="shared" si="1"/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12.75" customHeight="1">
      <c r="A11" s="18" t="s">
        <v>16</v>
      </c>
      <c r="B11" s="10" t="s">
        <v>15</v>
      </c>
      <c r="C11" s="11">
        <v>4.0</v>
      </c>
      <c r="D11" s="10"/>
      <c r="E11" s="11">
        <f t="shared" si="1"/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12.75" customHeight="1">
      <c r="A12" s="18" t="s">
        <v>17</v>
      </c>
      <c r="B12" s="10" t="s">
        <v>15</v>
      </c>
      <c r="C12" s="11">
        <v>8.0</v>
      </c>
      <c r="D12" s="10"/>
      <c r="E12" s="11">
        <f t="shared" si="1"/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>
      <c r="A13" s="18" t="s">
        <v>18</v>
      </c>
      <c r="B13" s="10" t="s">
        <v>19</v>
      </c>
      <c r="C13" s="11">
        <v>2.25</v>
      </c>
      <c r="D13" s="10"/>
      <c r="E13" s="11">
        <f t="shared" si="1"/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12.75" customHeight="1">
      <c r="A14" s="18" t="s">
        <v>20</v>
      </c>
      <c r="B14" s="10" t="s">
        <v>15</v>
      </c>
      <c r="C14" s="11">
        <v>6.0</v>
      </c>
      <c r="D14" s="68"/>
      <c r="E14" s="11">
        <f t="shared" si="1"/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ht="12.75" customHeight="1">
      <c r="A15" s="18" t="s">
        <v>21</v>
      </c>
      <c r="B15" s="10" t="s">
        <v>15</v>
      </c>
      <c r="C15" s="11">
        <v>5.0</v>
      </c>
      <c r="D15" s="20"/>
      <c r="E15" s="11">
        <f t="shared" si="1"/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ht="12.75" customHeight="1">
      <c r="A16" s="18" t="s">
        <v>22</v>
      </c>
      <c r="B16" s="10" t="s">
        <v>9</v>
      </c>
      <c r="C16" s="11">
        <v>3.0</v>
      </c>
      <c r="D16" s="20"/>
      <c r="E16" s="11">
        <f t="shared" si="1"/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ht="14.25" customHeight="1">
      <c r="A17" s="18" t="s">
        <v>23</v>
      </c>
      <c r="B17" s="10" t="s">
        <v>9</v>
      </c>
      <c r="C17" s="11">
        <v>2.5</v>
      </c>
      <c r="D17" s="10"/>
      <c r="E17" s="11">
        <f t="shared" si="1"/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ht="12.75" customHeight="1">
      <c r="A18" s="18" t="s">
        <v>24</v>
      </c>
      <c r="B18" s="10" t="s">
        <v>25</v>
      </c>
      <c r="C18" s="11">
        <v>1.0</v>
      </c>
      <c r="D18" s="10"/>
      <c r="E18" s="11">
        <f t="shared" si="1"/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12.75" customHeight="1">
      <c r="A19" s="18" t="s">
        <v>26</v>
      </c>
      <c r="B19" s="10" t="s">
        <v>25</v>
      </c>
      <c r="C19" s="11">
        <v>2.5</v>
      </c>
      <c r="D19" s="68"/>
      <c r="E19" s="11">
        <f t="shared" si="1"/>
        <v>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12.75" customHeight="1">
      <c r="A20" s="18" t="s">
        <v>27</v>
      </c>
      <c r="B20" s="10" t="s">
        <v>28</v>
      </c>
      <c r="C20" s="11">
        <v>5.0</v>
      </c>
      <c r="D20" s="10"/>
      <c r="E20" s="11">
        <f t="shared" si="1"/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2.75" customHeight="1">
      <c r="A21" s="18" t="s">
        <v>29</v>
      </c>
      <c r="B21" s="10" t="s">
        <v>9</v>
      </c>
      <c r="C21" s="11">
        <v>2.5</v>
      </c>
      <c r="D21" s="68"/>
      <c r="E21" s="11">
        <f t="shared" si="1"/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4.25" customHeight="1">
      <c r="A22" s="18" t="s">
        <v>30</v>
      </c>
      <c r="B22" s="10" t="s">
        <v>25</v>
      </c>
      <c r="C22" s="11">
        <v>3.0</v>
      </c>
      <c r="D22" s="68"/>
      <c r="E22" s="11">
        <f t="shared" si="1"/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ht="14.25" customHeight="1">
      <c r="A23" s="18" t="s">
        <v>31</v>
      </c>
      <c r="B23" s="10" t="s">
        <v>15</v>
      </c>
      <c r="C23" s="11">
        <v>3.0</v>
      </c>
      <c r="D23" s="68"/>
      <c r="E23" s="11">
        <f t="shared" si="1"/>
        <v>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12.75" customHeight="1">
      <c r="A24" s="18" t="s">
        <v>32</v>
      </c>
      <c r="B24" s="10" t="s">
        <v>33</v>
      </c>
      <c r="C24" s="11">
        <v>2.5</v>
      </c>
      <c r="D24" s="68"/>
      <c r="E24" s="11">
        <f t="shared" si="1"/>
        <v>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ht="12.75" customHeight="1">
      <c r="A25" s="18" t="s">
        <v>34</v>
      </c>
      <c r="B25" s="10" t="s">
        <v>7</v>
      </c>
      <c r="C25" s="11">
        <v>2.5</v>
      </c>
      <c r="D25" s="10"/>
      <c r="E25" s="11">
        <f t="shared" si="1"/>
        <v>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12.75" customHeight="1">
      <c r="A26" s="18" t="s">
        <v>35</v>
      </c>
      <c r="B26" s="10" t="s">
        <v>7</v>
      </c>
      <c r="C26" s="11">
        <v>4.0</v>
      </c>
      <c r="D26" s="68"/>
      <c r="E26" s="11">
        <f t="shared" si="1"/>
        <v>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ht="12.75" customHeight="1">
      <c r="A27" s="18" t="s">
        <v>36</v>
      </c>
      <c r="B27" s="10" t="s">
        <v>37</v>
      </c>
      <c r="C27" s="11">
        <v>2.5</v>
      </c>
      <c r="D27" s="68"/>
      <c r="E27" s="11">
        <f t="shared" si="1"/>
        <v>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12.75" customHeight="1">
      <c r="A28" s="18" t="s">
        <v>38</v>
      </c>
      <c r="B28" s="10" t="s">
        <v>37</v>
      </c>
      <c r="C28" s="11">
        <v>6.0</v>
      </c>
      <c r="D28" s="20"/>
      <c r="E28" s="11">
        <f t="shared" si="1"/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12.75" customHeight="1">
      <c r="A29" s="18" t="s">
        <v>39</v>
      </c>
      <c r="B29" s="10" t="s">
        <v>9</v>
      </c>
      <c r="C29" s="11">
        <v>3.0</v>
      </c>
      <c r="D29" s="68"/>
      <c r="E29" s="11">
        <f t="shared" si="1"/>
        <v>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4.25" customHeight="1">
      <c r="A30" s="18" t="s">
        <v>40</v>
      </c>
      <c r="B30" s="10" t="s">
        <v>15</v>
      </c>
      <c r="C30" s="11">
        <v>3.0</v>
      </c>
      <c r="D30" s="68"/>
      <c r="E30" s="11">
        <f t="shared" si="1"/>
        <v>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12.75" customHeight="1">
      <c r="A31" s="18" t="s">
        <v>41</v>
      </c>
      <c r="B31" s="10" t="s">
        <v>42</v>
      </c>
      <c r="C31" s="11">
        <v>6.0</v>
      </c>
      <c r="D31" s="68"/>
      <c r="E31" s="11">
        <f t="shared" si="1"/>
        <v>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12.75" customHeight="1">
      <c r="A32" s="18" t="s">
        <v>43</v>
      </c>
      <c r="B32" s="10" t="s">
        <v>15</v>
      </c>
      <c r="C32" s="11">
        <v>3.5</v>
      </c>
      <c r="D32" s="68"/>
      <c r="E32" s="11">
        <f t="shared" si="1"/>
        <v>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12.75" customHeight="1">
      <c r="A33" s="18" t="s">
        <v>44</v>
      </c>
      <c r="B33" s="10" t="s">
        <v>45</v>
      </c>
      <c r="C33" s="11">
        <v>2.5</v>
      </c>
      <c r="D33" s="68"/>
      <c r="E33" s="11">
        <f t="shared" si="1"/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12.75" customHeight="1">
      <c r="A34" s="18" t="s">
        <v>46</v>
      </c>
      <c r="B34" s="10" t="s">
        <v>25</v>
      </c>
      <c r="C34" s="11">
        <v>5.0</v>
      </c>
      <c r="D34" s="10"/>
      <c r="E34" s="11">
        <f t="shared" si="1"/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ht="12.75" customHeight="1">
      <c r="A35" s="18" t="s">
        <v>47</v>
      </c>
      <c r="B35" s="10" t="s">
        <v>48</v>
      </c>
      <c r="C35" s="11">
        <v>4.0</v>
      </c>
      <c r="D35" s="68"/>
      <c r="E35" s="11">
        <f t="shared" si="1"/>
        <v>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ht="12.75" customHeight="1">
      <c r="A36" s="18" t="s">
        <v>49</v>
      </c>
      <c r="B36" s="10" t="s">
        <v>9</v>
      </c>
      <c r="C36" s="11">
        <v>2.5</v>
      </c>
      <c r="D36" s="10"/>
      <c r="E36" s="11">
        <f t="shared" si="1"/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ht="12.75" customHeight="1">
      <c r="A37" s="18" t="s">
        <v>50</v>
      </c>
      <c r="B37" s="10" t="s">
        <v>13</v>
      </c>
      <c r="C37" s="11">
        <v>3.0</v>
      </c>
      <c r="D37" s="10"/>
      <c r="E37" s="11">
        <f t="shared" si="1"/>
        <v>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12.75" customHeight="1">
      <c r="A38" s="18" t="s">
        <v>51</v>
      </c>
      <c r="B38" s="10" t="s">
        <v>9</v>
      </c>
      <c r="C38" s="11">
        <v>2.5</v>
      </c>
      <c r="D38" s="68"/>
      <c r="E38" s="11">
        <f t="shared" si="1"/>
        <v>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ht="12.75" customHeight="1">
      <c r="A39" s="18" t="s">
        <v>52</v>
      </c>
      <c r="B39" s="10" t="s">
        <v>53</v>
      </c>
      <c r="C39" s="11">
        <v>3.5</v>
      </c>
      <c r="D39" s="10"/>
      <c r="E39" s="11">
        <f t="shared" si="1"/>
        <v>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12.75" customHeight="1">
      <c r="A40" s="18" t="s">
        <v>54</v>
      </c>
      <c r="B40" s="10" t="s">
        <v>9</v>
      </c>
      <c r="C40" s="11">
        <v>2.5</v>
      </c>
      <c r="D40" s="68"/>
      <c r="E40" s="11">
        <f t="shared" si="1"/>
        <v>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2.75" customHeight="1">
      <c r="A41" s="18" t="s">
        <v>55</v>
      </c>
      <c r="B41" s="10" t="s">
        <v>13</v>
      </c>
      <c r="C41" s="11">
        <v>3.5</v>
      </c>
      <c r="D41" s="20"/>
      <c r="E41" s="11">
        <f t="shared" si="1"/>
        <v>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12.75" customHeight="1">
      <c r="A42" s="18" t="s">
        <v>56</v>
      </c>
      <c r="B42" s="10" t="s">
        <v>57</v>
      </c>
      <c r="C42" s="11">
        <v>4.0</v>
      </c>
      <c r="D42" s="10"/>
      <c r="E42" s="11">
        <f t="shared" si="1"/>
        <v>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ht="12.75" customHeight="1">
      <c r="A43" s="18" t="s">
        <v>58</v>
      </c>
      <c r="B43" s="10" t="s">
        <v>57</v>
      </c>
      <c r="C43" s="11">
        <v>5.0</v>
      </c>
      <c r="D43" s="68"/>
      <c r="E43" s="11">
        <f t="shared" si="1"/>
        <v>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ht="15.75" customHeight="1">
      <c r="A44" s="18" t="s">
        <v>59</v>
      </c>
      <c r="B44" s="10" t="s">
        <v>25</v>
      </c>
      <c r="C44" s="11">
        <v>1.5</v>
      </c>
      <c r="D44" s="68"/>
      <c r="E44" s="11">
        <f t="shared" si="1"/>
        <v>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12.75" customHeight="1">
      <c r="A45" s="18" t="s">
        <v>60</v>
      </c>
      <c r="B45" s="10" t="s">
        <v>25</v>
      </c>
      <c r="C45" s="11">
        <v>1.25</v>
      </c>
      <c r="D45" s="10"/>
      <c r="E45" s="11">
        <f t="shared" si="1"/>
        <v>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ht="12.75" customHeight="1">
      <c r="A46" s="18" t="s">
        <v>61</v>
      </c>
      <c r="B46" s="10" t="s">
        <v>13</v>
      </c>
      <c r="C46" s="11">
        <v>3.0</v>
      </c>
      <c r="D46" s="68"/>
      <c r="E46" s="11">
        <f t="shared" si="1"/>
        <v>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ht="12.75" customHeight="1">
      <c r="A47" s="18" t="s">
        <v>62</v>
      </c>
      <c r="B47" s="10" t="s">
        <v>25</v>
      </c>
      <c r="C47" s="11">
        <v>6.0</v>
      </c>
      <c r="D47" s="10"/>
      <c r="E47" s="11">
        <f t="shared" si="1"/>
        <v>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ht="12.75" customHeight="1">
      <c r="A48" s="18" t="s">
        <v>63</v>
      </c>
      <c r="B48" s="10" t="s">
        <v>64</v>
      </c>
      <c r="C48" s="11">
        <v>3.0</v>
      </c>
      <c r="D48" s="68"/>
      <c r="E48" s="11">
        <f t="shared" si="1"/>
        <v>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12.75" customHeight="1">
      <c r="A49" s="18" t="s">
        <v>65</v>
      </c>
      <c r="B49" s="10" t="s">
        <v>13</v>
      </c>
      <c r="C49" s="11">
        <v>5.0</v>
      </c>
      <c r="D49" s="68"/>
      <c r="E49" s="11">
        <f t="shared" si="1"/>
        <v>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12.75" customHeight="1">
      <c r="A50" s="18" t="s">
        <v>66</v>
      </c>
      <c r="B50" s="10" t="s">
        <v>9</v>
      </c>
      <c r="C50" s="11">
        <v>0.0</v>
      </c>
      <c r="D50" s="20"/>
      <c r="E50" s="11">
        <f t="shared" si="1"/>
        <v>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ht="12.75" customHeight="1">
      <c r="A51" s="18" t="s">
        <v>67</v>
      </c>
      <c r="B51" s="10" t="s">
        <v>9</v>
      </c>
      <c r="C51" s="11">
        <v>2.5</v>
      </c>
      <c r="D51" s="20"/>
      <c r="E51" s="11">
        <f t="shared" si="1"/>
        <v>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ht="12.75" customHeight="1">
      <c r="A52" s="18" t="s">
        <v>68</v>
      </c>
      <c r="B52" s="10" t="s">
        <v>7</v>
      </c>
      <c r="C52" s="11">
        <v>4.0</v>
      </c>
      <c r="D52" s="20"/>
      <c r="E52" s="11">
        <f t="shared" si="1"/>
        <v>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ht="12.75" customHeight="1">
      <c r="A53" s="18" t="s">
        <v>69</v>
      </c>
      <c r="B53" s="10" t="s">
        <v>25</v>
      </c>
      <c r="C53" s="11">
        <v>1.25</v>
      </c>
      <c r="D53" s="10"/>
      <c r="E53" s="11">
        <f t="shared" si="1"/>
        <v>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ht="12.75" customHeight="1">
      <c r="A54" s="18" t="s">
        <v>70</v>
      </c>
      <c r="B54" s="10" t="s">
        <v>13</v>
      </c>
      <c r="C54" s="11">
        <v>2.0</v>
      </c>
      <c r="D54" s="20"/>
      <c r="E54" s="11">
        <f t="shared" si="1"/>
        <v>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ht="12.75" customHeight="1">
      <c r="A55" s="18" t="s">
        <v>71</v>
      </c>
      <c r="B55" s="10" t="s">
        <v>37</v>
      </c>
      <c r="C55" s="11">
        <v>3.5</v>
      </c>
      <c r="D55" s="10"/>
      <c r="E55" s="11">
        <f t="shared" si="1"/>
        <v>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ht="12.75" customHeight="1">
      <c r="A56" s="18" t="s">
        <v>72</v>
      </c>
      <c r="B56" s="10" t="s">
        <v>9</v>
      </c>
      <c r="C56" s="11">
        <v>2.5</v>
      </c>
      <c r="D56" s="68"/>
      <c r="E56" s="11">
        <f t="shared" si="1"/>
        <v>0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ht="14.25" customHeight="1">
      <c r="A57" s="18" t="s">
        <v>73</v>
      </c>
      <c r="B57" s="10" t="s">
        <v>25</v>
      </c>
      <c r="C57" s="11">
        <v>1.5</v>
      </c>
      <c r="D57" s="10"/>
      <c r="E57" s="11">
        <f t="shared" si="1"/>
        <v>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ht="12.75" customHeight="1">
      <c r="A58" s="18" t="s">
        <v>74</v>
      </c>
      <c r="B58" s="10" t="s">
        <v>25</v>
      </c>
      <c r="C58" s="11">
        <v>2.0</v>
      </c>
      <c r="D58" s="10"/>
      <c r="E58" s="11">
        <f t="shared" si="1"/>
        <v>0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ht="12.75" customHeight="1">
      <c r="A59" s="18" t="s">
        <v>75</v>
      </c>
      <c r="B59" s="10" t="s">
        <v>57</v>
      </c>
      <c r="C59" s="11">
        <v>4.0</v>
      </c>
      <c r="D59" s="68"/>
      <c r="E59" s="11">
        <f t="shared" si="1"/>
        <v>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ht="15.75" customHeight="1">
      <c r="A60" s="18" t="s">
        <v>76</v>
      </c>
      <c r="B60" s="10" t="s">
        <v>57</v>
      </c>
      <c r="C60" s="11">
        <v>4.0</v>
      </c>
      <c r="D60" s="68"/>
      <c r="E60" s="11">
        <f t="shared" si="1"/>
        <v>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ht="25.5" customHeight="1">
      <c r="A61" s="18" t="s">
        <v>77</v>
      </c>
      <c r="B61" s="10" t="s">
        <v>9</v>
      </c>
      <c r="C61" s="11">
        <v>4.0</v>
      </c>
      <c r="D61" s="68"/>
      <c r="E61" s="11">
        <f t="shared" si="1"/>
        <v>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ht="12.75" customHeight="1">
      <c r="A62" s="18" t="s">
        <v>78</v>
      </c>
      <c r="B62" s="10" t="s">
        <v>79</v>
      </c>
      <c r="C62" s="11">
        <v>6.0</v>
      </c>
      <c r="D62" s="10"/>
      <c r="E62" s="11">
        <f t="shared" si="1"/>
        <v>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ht="12.75" customHeight="1">
      <c r="A63" s="22"/>
      <c r="B63" s="22"/>
      <c r="C63" s="22"/>
      <c r="D63" s="10"/>
      <c r="E63" s="79">
        <f>sum(E6:E62)</f>
        <v>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ht="12.75" customHeight="1">
      <c r="A64" s="4"/>
      <c r="B64" s="4"/>
      <c r="C64" s="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ht="12.75" customHeight="1">
      <c r="A65" s="4"/>
      <c r="B65" s="4"/>
      <c r="C65" s="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ht="12.75" customHeight="1">
      <c r="A66" s="4"/>
      <c r="B66" s="4"/>
      <c r="C66" s="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ht="12.75" customHeight="1">
      <c r="A67" s="4"/>
      <c r="B67" s="4"/>
      <c r="C67" s="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ht="12.75" customHeight="1">
      <c r="A68" s="4"/>
      <c r="B68" s="4"/>
      <c r="C68" s="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ht="12.75" customHeight="1">
      <c r="A69" s="4"/>
      <c r="B69" s="4"/>
      <c r="C69" s="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ht="12.75" customHeight="1">
      <c r="A70" s="4"/>
      <c r="B70" s="4"/>
      <c r="C70" s="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ht="12.75" customHeight="1">
      <c r="A71" s="4"/>
      <c r="B71" s="4"/>
      <c r="C71" s="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ht="12.75" customHeight="1">
      <c r="A72" s="4"/>
      <c r="B72" s="4"/>
      <c r="C72" s="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ht="12.75" customHeight="1">
      <c r="A73" s="4"/>
      <c r="B73" s="4"/>
      <c r="C73" s="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ht="12.75" customHeight="1">
      <c r="A74" s="4"/>
      <c r="B74" s="4"/>
      <c r="C74" s="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ht="12.75" customHeight="1">
      <c r="A75" s="4"/>
      <c r="B75" s="4"/>
      <c r="C75" s="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ht="12.75" customHeight="1">
      <c r="A76" s="4"/>
      <c r="B76" s="4"/>
      <c r="C76" s="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ht="12.75" customHeight="1">
      <c r="A77" s="4"/>
      <c r="B77" s="4"/>
      <c r="C77" s="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ht="12.75" customHeight="1">
      <c r="A78" s="4"/>
      <c r="B78" s="4"/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ht="12.75" customHeight="1">
      <c r="A79" s="4"/>
      <c r="B79" s="4"/>
      <c r="C79" s="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ht="12.75" customHeight="1">
      <c r="A80" s="4"/>
      <c r="B80" s="4"/>
      <c r="C80" s="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ht="12.75" customHeight="1">
      <c r="A81" s="4"/>
      <c r="B81" s="4"/>
      <c r="C81" s="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ht="12.75" customHeight="1">
      <c r="A82" s="4"/>
      <c r="B82" s="4"/>
      <c r="C82" s="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ht="12.75" customHeight="1">
      <c r="A83" s="4"/>
      <c r="B83" s="4"/>
      <c r="C83" s="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ht="12.75" customHeight="1">
      <c r="A84" s="4"/>
      <c r="B84" s="4"/>
      <c r="C84" s="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ht="12.75" customHeight="1">
      <c r="A85" s="4"/>
      <c r="B85" s="4"/>
      <c r="C85" s="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ht="12.75" customHeight="1">
      <c r="A86" s="4"/>
      <c r="B86" s="4"/>
      <c r="C86" s="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ht="12.75" customHeight="1">
      <c r="A87" s="4"/>
      <c r="B87" s="4"/>
      <c r="C87" s="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ht="12.75" customHeight="1">
      <c r="A88" s="4"/>
      <c r="B88" s="4"/>
      <c r="C88" s="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ht="12.75" customHeight="1">
      <c r="A89" s="4"/>
      <c r="B89" s="4"/>
      <c r="C89" s="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ht="12.75" customHeight="1">
      <c r="A90" s="4"/>
      <c r="B90" s="4"/>
      <c r="C90" s="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ht="12.75" customHeight="1">
      <c r="A91" s="4"/>
      <c r="B91" s="4"/>
      <c r="C91" s="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ht="12.75" customHeight="1">
      <c r="A92" s="4"/>
      <c r="B92" s="4"/>
      <c r="C92" s="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ht="12.75" customHeight="1">
      <c r="A93" s="4"/>
      <c r="B93" s="4"/>
      <c r="C93" s="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ht="12.75" customHeight="1">
      <c r="A94" s="4"/>
      <c r="B94" s="4"/>
      <c r="C94" s="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ht="12.75" customHeight="1">
      <c r="A95" s="4"/>
      <c r="B95" s="4"/>
      <c r="C95" s="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ht="12.75" customHeight="1">
      <c r="A96" s="4"/>
      <c r="B96" s="4"/>
      <c r="C96" s="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ht="12.75" customHeight="1">
      <c r="A97" s="4"/>
      <c r="B97" s="4"/>
      <c r="C97" s="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ht="12.75" customHeight="1">
      <c r="A98" s="4"/>
      <c r="B98" s="4"/>
      <c r="C98" s="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ht="12.75" customHeight="1">
      <c r="A99" s="4"/>
      <c r="B99" s="4"/>
      <c r="C99" s="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ht="12.75" customHeight="1">
      <c r="A100" s="4"/>
      <c r="B100" s="4"/>
      <c r="C100" s="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ht="12.75" customHeight="1">
      <c r="A101" s="4"/>
      <c r="B101" s="4"/>
      <c r="C101" s="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ht="12.75" customHeight="1">
      <c r="A102" s="4"/>
      <c r="B102" s="4"/>
      <c r="C102" s="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ht="12.75" customHeight="1">
      <c r="A103" s="4"/>
      <c r="B103" s="4"/>
      <c r="C103" s="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ht="12.75" customHeight="1">
      <c r="A104" s="4"/>
      <c r="B104" s="4"/>
      <c r="C104" s="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ht="12.75" customHeight="1">
      <c r="A105" s="4"/>
      <c r="B105" s="4"/>
      <c r="C105" s="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ht="12.75" customHeight="1">
      <c r="A106" s="4"/>
      <c r="B106" s="4"/>
      <c r="C106" s="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ht="12.75" customHeight="1">
      <c r="A107" s="4"/>
      <c r="B107" s="4"/>
      <c r="C107" s="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ht="12.75" customHeight="1">
      <c r="A108" s="4"/>
      <c r="B108" s="4"/>
      <c r="C108" s="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ht="12.75" customHeight="1">
      <c r="A109" s="4"/>
      <c r="B109" s="4"/>
      <c r="C109" s="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ht="12.75" customHeight="1">
      <c r="A110" s="4"/>
      <c r="B110" s="4"/>
      <c r="C110" s="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ht="12.75" customHeight="1">
      <c r="A111" s="4"/>
      <c r="B111" s="4"/>
      <c r="C111" s="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ht="12.75" customHeight="1">
      <c r="A112" s="4"/>
      <c r="B112" s="4"/>
      <c r="C112" s="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ht="12.75" customHeight="1">
      <c r="A113" s="4"/>
      <c r="B113" s="4"/>
      <c r="C113" s="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ht="12.75" customHeight="1">
      <c r="A114" s="4"/>
      <c r="B114" s="4"/>
      <c r="C114" s="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ht="12.75" customHeight="1">
      <c r="A115" s="4"/>
      <c r="B115" s="4"/>
      <c r="C115" s="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ht="12.75" customHeight="1">
      <c r="A116" s="4"/>
      <c r="B116" s="4"/>
      <c r="C116" s="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ht="12.75" customHeight="1">
      <c r="A117" s="4"/>
      <c r="B117" s="4"/>
      <c r="C117" s="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ht="12.75" customHeight="1">
      <c r="A118" s="4"/>
      <c r="B118" s="4"/>
      <c r="C118" s="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ht="12.75" customHeight="1">
      <c r="A119" s="4"/>
      <c r="B119" s="4"/>
      <c r="C119" s="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ht="12.75" customHeight="1">
      <c r="A120" s="4"/>
      <c r="B120" s="4"/>
      <c r="C120" s="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ht="12.75" customHeight="1">
      <c r="A121" s="4"/>
      <c r="B121" s="4"/>
      <c r="C121" s="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ht="12.75" customHeight="1">
      <c r="A122" s="4"/>
      <c r="B122" s="4"/>
      <c r="C122" s="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ht="12.75" customHeight="1">
      <c r="A123" s="4"/>
      <c r="B123" s="4"/>
      <c r="C123" s="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ht="12.75" customHeight="1">
      <c r="A124" s="4"/>
      <c r="B124" s="4"/>
      <c r="C124" s="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ht="12.75" customHeight="1">
      <c r="A125" s="4"/>
      <c r="B125" s="4"/>
      <c r="C125" s="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ht="12.75" customHeight="1">
      <c r="A126" s="4"/>
      <c r="B126" s="4"/>
      <c r="C126" s="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ht="12.75" customHeight="1">
      <c r="A127" s="4"/>
      <c r="B127" s="4"/>
      <c r="C127" s="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ht="12.75" customHeight="1">
      <c r="A128" s="4"/>
      <c r="B128" s="4"/>
      <c r="C128" s="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ht="12.75" customHeight="1">
      <c r="A129" s="4"/>
      <c r="B129" s="4"/>
      <c r="C129" s="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ht="12.75" customHeight="1">
      <c r="A130" s="4"/>
      <c r="B130" s="4"/>
      <c r="C130" s="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ht="12.75" customHeight="1">
      <c r="A131" s="4"/>
      <c r="B131" s="4"/>
      <c r="C131" s="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ht="12.75" customHeight="1">
      <c r="A132" s="4"/>
      <c r="B132" s="4"/>
      <c r="C132" s="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ht="12.75" customHeight="1">
      <c r="A133" s="4"/>
      <c r="B133" s="4"/>
      <c r="C133" s="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ht="12.75" customHeight="1">
      <c r="A134" s="4"/>
      <c r="B134" s="4"/>
      <c r="C134" s="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ht="12.75" customHeight="1">
      <c r="A135" s="4"/>
      <c r="B135" s="4"/>
      <c r="C135" s="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ht="12.75" customHeight="1">
      <c r="A136" s="4"/>
      <c r="B136" s="4"/>
      <c r="C136" s="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ht="12.75" customHeight="1">
      <c r="A137" s="4"/>
      <c r="B137" s="4"/>
      <c r="C137" s="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ht="12.75" customHeight="1">
      <c r="A138" s="4"/>
      <c r="B138" s="4"/>
      <c r="C138" s="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ht="12.75" customHeight="1">
      <c r="A139" s="4"/>
      <c r="B139" s="4"/>
      <c r="C139" s="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ht="12.75" customHeight="1">
      <c r="A140" s="4"/>
      <c r="B140" s="4"/>
      <c r="C140" s="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ht="12.75" customHeight="1">
      <c r="A141" s="4"/>
      <c r="B141" s="4"/>
      <c r="C141" s="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ht="12.75" customHeight="1">
      <c r="A142" s="4"/>
      <c r="B142" s="4"/>
      <c r="C142" s="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ht="12.75" customHeight="1">
      <c r="A143" s="4"/>
      <c r="B143" s="4"/>
      <c r="C143" s="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ht="12.75" customHeight="1">
      <c r="A144" s="4"/>
      <c r="B144" s="4"/>
      <c r="C144" s="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ht="12.75" customHeight="1">
      <c r="A145" s="4"/>
      <c r="B145" s="4"/>
      <c r="C145" s="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ht="12.75" customHeight="1">
      <c r="A146" s="4"/>
      <c r="B146" s="4"/>
      <c r="C146" s="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ht="12.75" customHeight="1">
      <c r="A147" s="4"/>
      <c r="B147" s="4"/>
      <c r="C147" s="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ht="12.75" customHeight="1">
      <c r="A148" s="4"/>
      <c r="B148" s="4"/>
      <c r="C148" s="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ht="12.75" customHeight="1">
      <c r="A149" s="4"/>
      <c r="B149" s="4"/>
      <c r="C149" s="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ht="12.75" customHeight="1">
      <c r="A150" s="4"/>
      <c r="B150" s="4"/>
      <c r="C150" s="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ht="12.75" customHeight="1">
      <c r="A151" s="4"/>
      <c r="B151" s="4"/>
      <c r="C151" s="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ht="12.75" customHeight="1">
      <c r="A152" s="4"/>
      <c r="B152" s="4"/>
      <c r="C152" s="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ht="12.75" customHeight="1">
      <c r="A153" s="4"/>
      <c r="B153" s="4"/>
      <c r="C153" s="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ht="12.75" customHeight="1">
      <c r="A154" s="4"/>
      <c r="B154" s="4"/>
      <c r="C154" s="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ht="12.75" customHeight="1">
      <c r="A155" s="4"/>
      <c r="B155" s="4"/>
      <c r="C155" s="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ht="12.75" customHeight="1">
      <c r="A156" s="4"/>
      <c r="B156" s="4"/>
      <c r="C156" s="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ht="12.75" customHeight="1">
      <c r="A157" s="4"/>
      <c r="B157" s="4"/>
      <c r="C157" s="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ht="12.75" customHeight="1">
      <c r="A158" s="4"/>
      <c r="B158" s="4"/>
      <c r="C158" s="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ht="12.75" customHeight="1">
      <c r="A159" s="4"/>
      <c r="B159" s="4"/>
      <c r="C159" s="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ht="12.75" customHeight="1">
      <c r="A160" s="4"/>
      <c r="B160" s="4"/>
      <c r="C160" s="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ht="12.75" customHeight="1">
      <c r="A161" s="4"/>
      <c r="B161" s="4"/>
      <c r="C161" s="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ht="12.75" customHeight="1">
      <c r="A162" s="4"/>
      <c r="B162" s="4"/>
      <c r="C162" s="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ht="12.75" customHeight="1">
      <c r="A163" s="4"/>
      <c r="B163" s="4"/>
      <c r="C163" s="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ht="12.75" customHeight="1">
      <c r="A164" s="4"/>
      <c r="B164" s="4"/>
      <c r="C164" s="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ht="12.75" customHeight="1">
      <c r="A165" s="4"/>
      <c r="B165" s="4"/>
      <c r="C165" s="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ht="12.75" customHeight="1">
      <c r="A166" s="4"/>
      <c r="B166" s="4"/>
      <c r="C166" s="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ht="12.75" customHeight="1">
      <c r="A167" s="4"/>
      <c r="B167" s="4"/>
      <c r="C167" s="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ht="12.75" customHeight="1">
      <c r="A168" s="4"/>
      <c r="B168" s="4"/>
      <c r="C168" s="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ht="12.75" customHeight="1">
      <c r="A169" s="4"/>
      <c r="B169" s="4"/>
      <c r="C169" s="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ht="12.75" customHeight="1">
      <c r="A170" s="4"/>
      <c r="B170" s="4"/>
      <c r="C170" s="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ht="12.75" customHeight="1">
      <c r="A171" s="4"/>
      <c r="B171" s="4"/>
      <c r="C171" s="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ht="12.75" customHeight="1">
      <c r="A172" s="4"/>
      <c r="B172" s="4"/>
      <c r="C172" s="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ht="12.75" customHeight="1">
      <c r="A173" s="4"/>
      <c r="B173" s="4"/>
      <c r="C173" s="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ht="12.75" customHeight="1">
      <c r="A174" s="4"/>
      <c r="B174" s="4"/>
      <c r="C174" s="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12.75" customHeight="1">
      <c r="A175" s="4"/>
      <c r="B175" s="4"/>
      <c r="C175" s="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ht="12.75" customHeight="1">
      <c r="A176" s="4"/>
      <c r="B176" s="4"/>
      <c r="C176" s="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ht="12.75" customHeight="1">
      <c r="A177" s="4"/>
      <c r="B177" s="4"/>
      <c r="C177" s="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ht="12.75" customHeight="1">
      <c r="A178" s="4"/>
      <c r="B178" s="4"/>
      <c r="C178" s="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ht="12.75" customHeight="1">
      <c r="A179" s="4"/>
      <c r="B179" s="4"/>
      <c r="C179" s="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ht="12.75" customHeight="1">
      <c r="A180" s="4"/>
      <c r="B180" s="4"/>
      <c r="C180" s="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ht="12.75" customHeight="1">
      <c r="A181" s="4"/>
      <c r="B181" s="4"/>
      <c r="C181" s="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ht="12.75" customHeight="1">
      <c r="A182" s="4"/>
      <c r="B182" s="4"/>
      <c r="C182" s="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ht="12.75" customHeight="1">
      <c r="A183" s="4"/>
      <c r="B183" s="4"/>
      <c r="C183" s="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ht="12.75" customHeight="1">
      <c r="A184" s="4"/>
      <c r="B184" s="4"/>
      <c r="C184" s="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ht="12.75" customHeight="1">
      <c r="A185" s="4"/>
      <c r="B185" s="4"/>
      <c r="C185" s="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ht="12.75" customHeight="1">
      <c r="A186" s="4"/>
      <c r="B186" s="4"/>
      <c r="C186" s="4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ht="12.75" customHeight="1">
      <c r="A187" s="4"/>
      <c r="B187" s="4"/>
      <c r="C187" s="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ht="12.75" customHeight="1">
      <c r="A188" s="4"/>
      <c r="B188" s="4"/>
      <c r="C188" s="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ht="12.75" customHeight="1">
      <c r="A189" s="4"/>
      <c r="B189" s="4"/>
      <c r="C189" s="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ht="12.75" customHeight="1">
      <c r="A190" s="4"/>
      <c r="B190" s="4"/>
      <c r="C190" s="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ht="12.75" customHeight="1">
      <c r="A191" s="4"/>
      <c r="B191" s="4"/>
      <c r="C191" s="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ht="12.75" customHeight="1">
      <c r="A192" s="4"/>
      <c r="B192" s="4"/>
      <c r="C192" s="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ht="12.75" customHeight="1">
      <c r="A193" s="4"/>
      <c r="B193" s="4"/>
      <c r="C193" s="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ht="12.75" customHeight="1">
      <c r="A194" s="4"/>
      <c r="B194" s="4"/>
      <c r="C194" s="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ht="12.75" customHeight="1">
      <c r="A195" s="4"/>
      <c r="B195" s="4"/>
      <c r="C195" s="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ht="12.75" customHeight="1">
      <c r="A196" s="4"/>
      <c r="B196" s="4"/>
      <c r="C196" s="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ht="12.75" customHeight="1">
      <c r="A197" s="4"/>
      <c r="B197" s="4"/>
      <c r="C197" s="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ht="12.75" customHeight="1">
      <c r="A198" s="4"/>
      <c r="B198" s="4"/>
      <c r="C198" s="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ht="12.75" customHeight="1">
      <c r="A199" s="4"/>
      <c r="B199" s="4"/>
      <c r="C199" s="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ht="12.75" customHeight="1">
      <c r="A200" s="4"/>
      <c r="B200" s="4"/>
      <c r="C200" s="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ht="12.75" customHeight="1">
      <c r="A201" s="4"/>
      <c r="B201" s="4"/>
      <c r="C201" s="4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ht="12.75" customHeight="1">
      <c r="A202" s="4"/>
      <c r="B202" s="4"/>
      <c r="C202" s="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ht="12.75" customHeight="1">
      <c r="A203" s="4"/>
      <c r="B203" s="4"/>
      <c r="C203" s="4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ht="12.75" customHeight="1">
      <c r="A204" s="4"/>
      <c r="B204" s="4"/>
      <c r="C204" s="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ht="12.75" customHeight="1">
      <c r="A205" s="4"/>
      <c r="B205" s="4"/>
      <c r="C205" s="4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ht="12.75" customHeight="1">
      <c r="A206" s="4"/>
      <c r="B206" s="4"/>
      <c r="C206" s="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ht="12.75" customHeight="1">
      <c r="A207" s="4"/>
      <c r="B207" s="4"/>
      <c r="C207" s="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ht="12.75" customHeight="1">
      <c r="A208" s="4"/>
      <c r="B208" s="4"/>
      <c r="C208" s="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ht="12.75" customHeight="1">
      <c r="A209" s="4"/>
      <c r="B209" s="4"/>
      <c r="C209" s="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ht="12.75" customHeight="1">
      <c r="A210" s="4"/>
      <c r="B210" s="4"/>
      <c r="C210" s="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ht="12.75" customHeight="1">
      <c r="A211" s="4"/>
      <c r="B211" s="4"/>
      <c r="C211" s="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ht="12.75" customHeight="1">
      <c r="A212" s="4"/>
      <c r="B212" s="4"/>
      <c r="C212" s="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ht="12.75" customHeight="1">
      <c r="A213" s="4"/>
      <c r="B213" s="4"/>
      <c r="C213" s="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ht="12.75" customHeight="1">
      <c r="A214" s="4"/>
      <c r="B214" s="4"/>
      <c r="C214" s="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ht="12.75" customHeight="1">
      <c r="A215" s="4"/>
      <c r="B215" s="4"/>
      <c r="C215" s="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ht="12.75" customHeight="1">
      <c r="A216" s="4"/>
      <c r="B216" s="4"/>
      <c r="C216" s="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ht="12.75" customHeight="1">
      <c r="A217" s="4"/>
      <c r="B217" s="4"/>
      <c r="C217" s="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ht="12.75" customHeight="1">
      <c r="A218" s="4"/>
      <c r="B218" s="4"/>
      <c r="C218" s="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ht="12.75" customHeight="1">
      <c r="A219" s="4"/>
      <c r="B219" s="4"/>
      <c r="C219" s="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ht="12.75" customHeight="1">
      <c r="A220" s="4"/>
      <c r="B220" s="4"/>
      <c r="C220" s="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ht="12.75" customHeight="1">
      <c r="A221" s="4"/>
      <c r="B221" s="4"/>
      <c r="C221" s="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ht="12.75" customHeight="1">
      <c r="A222" s="4"/>
      <c r="B222" s="4"/>
      <c r="C222" s="4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ht="12.75" customHeight="1">
      <c r="A223" s="4"/>
      <c r="B223" s="4"/>
      <c r="C223" s="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ht="12.75" customHeight="1">
      <c r="A224" s="4"/>
      <c r="B224" s="4"/>
      <c r="C224" s="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ht="12.75" customHeight="1">
      <c r="A225" s="4"/>
      <c r="B225" s="4"/>
      <c r="C225" s="4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ht="12.75" customHeight="1">
      <c r="A226" s="4"/>
      <c r="B226" s="4"/>
      <c r="C226" s="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ht="12.75" customHeight="1">
      <c r="A227" s="4"/>
      <c r="B227" s="4"/>
      <c r="C227" s="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ht="12.75" customHeight="1">
      <c r="A228" s="4"/>
      <c r="B228" s="4"/>
      <c r="C228" s="4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ht="12.75" customHeight="1">
      <c r="A229" s="4"/>
      <c r="B229" s="4"/>
      <c r="C229" s="4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ht="12.75" customHeight="1">
      <c r="A230" s="4"/>
      <c r="B230" s="4"/>
      <c r="C230" s="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ht="12.75" customHeight="1">
      <c r="A231" s="4"/>
      <c r="B231" s="4"/>
      <c r="C231" s="4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ht="12.75" customHeight="1">
      <c r="A232" s="4"/>
      <c r="B232" s="4"/>
      <c r="C232" s="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ht="12.75" customHeight="1">
      <c r="A233" s="4"/>
      <c r="B233" s="4"/>
      <c r="C233" s="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ht="12.75" customHeight="1">
      <c r="A234" s="4"/>
      <c r="B234" s="4"/>
      <c r="C234" s="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ht="12.75" customHeight="1">
      <c r="A235" s="4"/>
      <c r="B235" s="4"/>
      <c r="C235" s="4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ht="12.75" customHeight="1">
      <c r="A236" s="4"/>
      <c r="B236" s="4"/>
      <c r="C236" s="4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ht="12.75" customHeight="1">
      <c r="A237" s="4"/>
      <c r="B237" s="4"/>
      <c r="C237" s="4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ht="12.75" customHeight="1">
      <c r="A238" s="4"/>
      <c r="B238" s="4"/>
      <c r="C238" s="4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ht="12.75" customHeight="1">
      <c r="A239" s="4"/>
      <c r="B239" s="4"/>
      <c r="C239" s="4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ht="12.75" customHeight="1">
      <c r="A240" s="4"/>
      <c r="B240" s="4"/>
      <c r="C240" s="4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ht="12.75" customHeight="1">
      <c r="A241" s="4"/>
      <c r="B241" s="4"/>
      <c r="C241" s="4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ht="12.75" customHeight="1">
      <c r="A242" s="4"/>
      <c r="B242" s="4"/>
      <c r="C242" s="4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ht="12.75" customHeight="1">
      <c r="A243" s="4"/>
      <c r="B243" s="4"/>
      <c r="C243" s="4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ht="12.75" customHeight="1">
      <c r="A244" s="4"/>
      <c r="B244" s="4"/>
      <c r="C244" s="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ht="12.75" customHeight="1">
      <c r="A245" s="4"/>
      <c r="B245" s="4"/>
      <c r="C245" s="4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ht="12.75" customHeight="1">
      <c r="A246" s="4"/>
      <c r="B246" s="4"/>
      <c r="C246" s="4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ht="12.75" customHeight="1">
      <c r="A247" s="4"/>
      <c r="B247" s="4"/>
      <c r="C247" s="4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ht="12.75" customHeight="1">
      <c r="A248" s="4"/>
      <c r="B248" s="4"/>
      <c r="C248" s="4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ht="12.75" customHeight="1">
      <c r="A249" s="4"/>
      <c r="B249" s="4"/>
      <c r="C249" s="4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ht="12.75" customHeight="1">
      <c r="A250" s="4"/>
      <c r="B250" s="4"/>
      <c r="C250" s="4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ht="12.75" customHeight="1">
      <c r="A251" s="4"/>
      <c r="B251" s="4"/>
      <c r="C251" s="4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ht="12.75" customHeight="1">
      <c r="A252" s="4"/>
      <c r="B252" s="4"/>
      <c r="C252" s="4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ht="12.75" customHeight="1">
      <c r="A253" s="4"/>
      <c r="B253" s="4"/>
      <c r="C253" s="4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ht="12.75" customHeight="1">
      <c r="A254" s="4"/>
      <c r="B254" s="4"/>
      <c r="C254" s="4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ht="12.75" customHeight="1">
      <c r="A255" s="4"/>
      <c r="B255" s="4"/>
      <c r="C255" s="4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ht="12.75" customHeight="1">
      <c r="A256" s="4"/>
      <c r="B256" s="4"/>
      <c r="C256" s="4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ht="12.75" customHeight="1">
      <c r="A257" s="4"/>
      <c r="B257" s="4"/>
      <c r="C257" s="4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ht="12.75" customHeight="1">
      <c r="A258" s="4"/>
      <c r="B258" s="4"/>
      <c r="C258" s="4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ht="12.75" customHeight="1">
      <c r="A259" s="4"/>
      <c r="B259" s="4"/>
      <c r="C259" s="4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ht="12.75" customHeight="1">
      <c r="A260" s="4"/>
      <c r="B260" s="4"/>
      <c r="C260" s="4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ht="12.75" customHeight="1">
      <c r="A261" s="4"/>
      <c r="B261" s="4"/>
      <c r="C261" s="4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ht="12.75" customHeight="1">
      <c r="A262" s="4"/>
      <c r="B262" s="4"/>
      <c r="C262" s="4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ht="12.75" customHeight="1">
      <c r="A263" s="4"/>
      <c r="B263" s="4"/>
      <c r="C263" s="4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2" width="10.71"/>
    <col customWidth="1" min="3" max="3" width="14.0"/>
    <col customWidth="1" min="4" max="5" width="8.43"/>
    <col customWidth="1" min="6" max="6" width="13.0"/>
    <col customWidth="1" min="7" max="7" width="9.0"/>
    <col customWidth="1" min="8" max="8" width="8.86"/>
    <col customWidth="1" min="9" max="9" width="13.14"/>
    <col customWidth="1" min="10" max="10" width="12.29"/>
    <col customWidth="1" min="11" max="11" width="12.43"/>
    <col customWidth="1" min="12" max="12" width="13.71"/>
    <col customWidth="1" min="13" max="13" width="10.71"/>
    <col customWidth="1" min="14" max="26" width="17.29"/>
  </cols>
  <sheetData>
    <row r="1" ht="12.75" customHeight="1">
      <c r="A1" s="1" t="s">
        <v>112</v>
      </c>
    </row>
    <row r="2" ht="12.75" customHeight="1">
      <c r="C2" s="2"/>
      <c r="D2" s="2"/>
      <c r="E2" s="2"/>
      <c r="F2" s="2"/>
      <c r="G2" s="2"/>
      <c r="H2" s="2"/>
      <c r="I2" s="2"/>
      <c r="J2" s="2"/>
    </row>
    <row r="3" ht="1.5" customHeight="1">
      <c r="C3" s="2"/>
      <c r="D3" s="2"/>
      <c r="E3" s="2"/>
      <c r="F3" s="2"/>
      <c r="G3" s="2"/>
      <c r="H3" s="2"/>
      <c r="I3" s="2"/>
      <c r="J3" s="2"/>
    </row>
    <row r="4">
      <c r="A4" s="80"/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</row>
    <row r="5">
      <c r="A5" s="5" t="s">
        <v>1</v>
      </c>
      <c r="B5" s="5" t="s">
        <v>2</v>
      </c>
      <c r="C5" s="82" t="s">
        <v>113</v>
      </c>
      <c r="D5" s="83" t="s">
        <v>114</v>
      </c>
      <c r="E5" s="83" t="s">
        <v>115</v>
      </c>
      <c r="F5" s="83" t="s">
        <v>116</v>
      </c>
      <c r="G5" s="84" t="s">
        <v>117</v>
      </c>
      <c r="H5" s="84" t="s">
        <v>118</v>
      </c>
      <c r="I5" s="84" t="s">
        <v>119</v>
      </c>
      <c r="J5" s="85" t="s">
        <v>120</v>
      </c>
      <c r="K5" s="85" t="s">
        <v>121</v>
      </c>
      <c r="L5" s="86" t="s">
        <v>122</v>
      </c>
    </row>
    <row r="6">
      <c r="A6" s="9" t="s">
        <v>6</v>
      </c>
      <c r="B6" s="10" t="s">
        <v>7</v>
      </c>
      <c r="C6" s="87">
        <f>'Spring CSA 2020 Sales'!AN6+'Summer CSA 2020 Sales'!AN6+'Fall CSA 2020 Sales'!AN6+'Wholesale On-farm 2020 Sales'!AN6+'Click Fork 2020 Product Sales'!AN6+'December 2020 Remaining Invento'!AN6+'2020 WNFB Donations'!D6+'2020 NBFB Donations'!D6</f>
        <v>0</v>
      </c>
      <c r="D6" s="88">
        <v>4.0</v>
      </c>
      <c r="E6" s="89">
        <f>'Spring CSA 2020 Sales'!AN6+'Summer CSA 2020 Sales'!AN6+'Fall CSA 2020 Sales'!AN6+'December 2020 Remaining Invento'!AN6+'Wholesale On-farm 2020 Sales'!AN6</f>
        <v>0</v>
      </c>
      <c r="F6" s="90">
        <f t="shared" ref="F6:F62" si="1">E6*D6</f>
        <v>0</v>
      </c>
      <c r="G6" s="91">
        <f t="shared" ref="G6:G62" si="2">D6*0.75</f>
        <v>3</v>
      </c>
      <c r="H6" s="92">
        <f>'Click Fork 2020 Product Sales'!AN6</f>
        <v>0</v>
      </c>
      <c r="I6" s="93">
        <f t="shared" ref="I6:I62" si="3">G6*H6</f>
        <v>0</v>
      </c>
      <c r="J6" s="94">
        <f>'2020 WNFB Donations'!D6+'2020 NBFB Donations'!D6</f>
        <v>0</v>
      </c>
      <c r="K6" s="95">
        <f t="shared" ref="K6:K62" si="4">J6*D6</f>
        <v>0</v>
      </c>
      <c r="L6" s="96">
        <f t="shared" ref="L6:L62" si="5">F6+I6+K6</f>
        <v>0</v>
      </c>
      <c r="N6" s="9"/>
      <c r="O6" s="64"/>
      <c r="P6" s="97"/>
    </row>
    <row r="7">
      <c r="A7" s="18" t="s">
        <v>8</v>
      </c>
      <c r="B7" s="10" t="s">
        <v>9</v>
      </c>
      <c r="C7" s="87">
        <f>'Spring CSA 2020 Sales'!AN7+'Summer CSA 2020 Sales'!AN7+'Fall CSA 2020 Sales'!AN7+'Wholesale On-farm 2020 Sales'!AN7+'Click Fork 2020 Product Sales'!AN7+'December 2020 Remaining Invento'!AN7+'2020 WNFB Donations'!D7+'2020 NBFB Donations'!D7</f>
        <v>0</v>
      </c>
      <c r="D7" s="88">
        <v>3.0</v>
      </c>
      <c r="E7" s="89">
        <f>'Spring CSA 2020 Sales'!AN7+'Summer CSA 2020 Sales'!AN7+'Fall CSA 2020 Sales'!AN7+'December 2020 Remaining Invento'!AN7+'Wholesale On-farm 2020 Sales'!AN7</f>
        <v>0</v>
      </c>
      <c r="F7" s="90">
        <f t="shared" si="1"/>
        <v>0</v>
      </c>
      <c r="G7" s="91">
        <f t="shared" si="2"/>
        <v>2.25</v>
      </c>
      <c r="H7" s="92">
        <f>'Click Fork 2020 Product Sales'!AN7</f>
        <v>0</v>
      </c>
      <c r="I7" s="93">
        <f t="shared" si="3"/>
        <v>0</v>
      </c>
      <c r="J7" s="94">
        <f>'2020 WNFB Donations'!D7+'2020 NBFB Donations'!D7</f>
        <v>0</v>
      </c>
      <c r="K7" s="95">
        <f t="shared" si="4"/>
        <v>0</v>
      </c>
      <c r="L7" s="96">
        <f t="shared" si="5"/>
        <v>0</v>
      </c>
      <c r="N7" s="9"/>
      <c r="O7" s="64"/>
      <c r="P7" s="97"/>
    </row>
    <row r="8">
      <c r="A8" s="18" t="s">
        <v>10</v>
      </c>
      <c r="B8" s="10" t="s">
        <v>11</v>
      </c>
      <c r="C8" s="87">
        <f>'Spring CSA 2020 Sales'!AN8+'Summer CSA 2020 Sales'!AN8+'Fall CSA 2020 Sales'!AN8+'Wholesale On-farm 2020 Sales'!AN8+'Click Fork 2020 Product Sales'!AN8+'December 2020 Remaining Invento'!AN8+'2020 WNFB Donations'!D8+'2020 NBFB Donations'!D8</f>
        <v>0</v>
      </c>
      <c r="D8" s="88">
        <v>5.75</v>
      </c>
      <c r="E8" s="89">
        <f>'Spring CSA 2020 Sales'!AN8+'Summer CSA 2020 Sales'!AN8+'Fall CSA 2020 Sales'!AN8+'December 2020 Remaining Invento'!AN8+'Wholesale On-farm 2020 Sales'!AN8</f>
        <v>0</v>
      </c>
      <c r="F8" s="90">
        <f t="shared" si="1"/>
        <v>0</v>
      </c>
      <c r="G8" s="91">
        <f t="shared" si="2"/>
        <v>4.3125</v>
      </c>
      <c r="H8" s="92">
        <f>'Click Fork 2020 Product Sales'!AN8</f>
        <v>0</v>
      </c>
      <c r="I8" s="93">
        <f t="shared" si="3"/>
        <v>0</v>
      </c>
      <c r="J8" s="94">
        <f>'2020 WNFB Donations'!D8+'2020 NBFB Donations'!D8</f>
        <v>0</v>
      </c>
      <c r="K8" s="95">
        <f t="shared" si="4"/>
        <v>0</v>
      </c>
      <c r="L8" s="96">
        <f t="shared" si="5"/>
        <v>0</v>
      </c>
      <c r="M8" s="51"/>
      <c r="N8" s="9"/>
      <c r="O8" s="64"/>
      <c r="P8" s="97"/>
    </row>
    <row r="9">
      <c r="A9" s="18" t="s">
        <v>12</v>
      </c>
      <c r="B9" s="10" t="s">
        <v>13</v>
      </c>
      <c r="C9" s="87">
        <f>'Spring CSA 2020 Sales'!AN9+'Summer CSA 2020 Sales'!AN9+'Fall CSA 2020 Sales'!AN9+'Wholesale On-farm 2020 Sales'!AN9+'Click Fork 2020 Product Sales'!AN9+'December 2020 Remaining Invento'!AN9+'2020 WNFB Donations'!D9+'2020 NBFB Donations'!D9</f>
        <v>0</v>
      </c>
      <c r="D9" s="88">
        <v>2.5</v>
      </c>
      <c r="E9" s="89">
        <f>'Spring CSA 2020 Sales'!AN9+'Summer CSA 2020 Sales'!AN9+'Fall CSA 2020 Sales'!AN9+'December 2020 Remaining Invento'!AN9+'Wholesale On-farm 2020 Sales'!AN9</f>
        <v>0</v>
      </c>
      <c r="F9" s="90">
        <f t="shared" si="1"/>
        <v>0</v>
      </c>
      <c r="G9" s="91">
        <f t="shared" si="2"/>
        <v>1.875</v>
      </c>
      <c r="H9" s="92">
        <f>'Click Fork 2020 Product Sales'!AN9</f>
        <v>0</v>
      </c>
      <c r="I9" s="93">
        <f t="shared" si="3"/>
        <v>0</v>
      </c>
      <c r="J9" s="94">
        <f>'2020 WNFB Donations'!D9+'2020 NBFB Donations'!D9</f>
        <v>0</v>
      </c>
      <c r="K9" s="95">
        <f t="shared" si="4"/>
        <v>0</v>
      </c>
      <c r="L9" s="96">
        <f t="shared" si="5"/>
        <v>0</v>
      </c>
      <c r="M9" s="51"/>
      <c r="N9" s="9"/>
      <c r="O9" s="64"/>
      <c r="P9" s="97"/>
    </row>
    <row r="10">
      <c r="A10" s="18" t="s">
        <v>14</v>
      </c>
      <c r="B10" s="10" t="s">
        <v>15</v>
      </c>
      <c r="C10" s="87">
        <f>'Spring CSA 2020 Sales'!AN10+'Summer CSA 2020 Sales'!AN10+'Fall CSA 2020 Sales'!AN10+'Wholesale On-farm 2020 Sales'!AN10+'Click Fork 2020 Product Sales'!AN10+'December 2020 Remaining Invento'!AN10+'2020 WNFB Donations'!D10+'2020 NBFB Donations'!D10</f>
        <v>0</v>
      </c>
      <c r="D10" s="88">
        <v>5.0</v>
      </c>
      <c r="E10" s="89">
        <f>'Spring CSA 2020 Sales'!AN10+'Summer CSA 2020 Sales'!AN10+'Fall CSA 2020 Sales'!AN10+'December 2020 Remaining Invento'!AN10+'Wholesale On-farm 2020 Sales'!AN10</f>
        <v>0</v>
      </c>
      <c r="F10" s="90">
        <f t="shared" si="1"/>
        <v>0</v>
      </c>
      <c r="G10" s="91">
        <f t="shared" si="2"/>
        <v>3.75</v>
      </c>
      <c r="H10" s="92">
        <f>'Click Fork 2020 Product Sales'!AN10</f>
        <v>0</v>
      </c>
      <c r="I10" s="93">
        <f t="shared" si="3"/>
        <v>0</v>
      </c>
      <c r="J10" s="94">
        <f>'2020 WNFB Donations'!D10+'2020 NBFB Donations'!D10</f>
        <v>0</v>
      </c>
      <c r="K10" s="95">
        <f t="shared" si="4"/>
        <v>0</v>
      </c>
      <c r="L10" s="96">
        <f t="shared" si="5"/>
        <v>0</v>
      </c>
      <c r="N10" s="9"/>
      <c r="O10" s="64"/>
      <c r="P10" s="97"/>
    </row>
    <row r="11">
      <c r="A11" s="18" t="s">
        <v>16</v>
      </c>
      <c r="B11" s="10" t="s">
        <v>15</v>
      </c>
      <c r="C11" s="87">
        <f>'Spring CSA 2020 Sales'!AN11+'Summer CSA 2020 Sales'!AN11+'Fall CSA 2020 Sales'!AN11+'Wholesale On-farm 2020 Sales'!AN11+'Click Fork 2020 Product Sales'!AN11+'December 2020 Remaining Invento'!AN11+'2020 WNFB Donations'!D11+'2020 NBFB Donations'!D11</f>
        <v>0</v>
      </c>
      <c r="D11" s="88">
        <v>4.0</v>
      </c>
      <c r="E11" s="89">
        <f>'Spring CSA 2020 Sales'!AN11+'Summer CSA 2020 Sales'!AN11+'Fall CSA 2020 Sales'!AN11+'December 2020 Remaining Invento'!AN11+'Wholesale On-farm 2020 Sales'!AN11</f>
        <v>0</v>
      </c>
      <c r="F11" s="90">
        <f t="shared" si="1"/>
        <v>0</v>
      </c>
      <c r="G11" s="91">
        <f t="shared" si="2"/>
        <v>3</v>
      </c>
      <c r="H11" s="92">
        <f>'Click Fork 2020 Product Sales'!AN11</f>
        <v>0</v>
      </c>
      <c r="I11" s="93">
        <f t="shared" si="3"/>
        <v>0</v>
      </c>
      <c r="J11" s="94">
        <f>'2020 WNFB Donations'!D11+'2020 NBFB Donations'!D11</f>
        <v>0</v>
      </c>
      <c r="K11" s="95">
        <f t="shared" si="4"/>
        <v>0</v>
      </c>
      <c r="L11" s="96">
        <f t="shared" si="5"/>
        <v>0</v>
      </c>
      <c r="N11" s="9"/>
      <c r="O11" s="64"/>
      <c r="P11" s="97"/>
    </row>
    <row r="12">
      <c r="A12" s="18" t="s">
        <v>17</v>
      </c>
      <c r="B12" s="10" t="s">
        <v>15</v>
      </c>
      <c r="C12" s="87">
        <f>'Spring CSA 2020 Sales'!AN12+'Summer CSA 2020 Sales'!AN12+'Fall CSA 2020 Sales'!AN12+'Wholesale On-farm 2020 Sales'!AN12+'Click Fork 2020 Product Sales'!AN12+'December 2020 Remaining Invento'!AN12+'2020 WNFB Donations'!D12+'2020 NBFB Donations'!D12</f>
        <v>0</v>
      </c>
      <c r="D12" s="88">
        <v>8.0</v>
      </c>
      <c r="E12" s="89">
        <f>'Spring CSA 2020 Sales'!AN12+'Summer CSA 2020 Sales'!AN12+'Fall CSA 2020 Sales'!AN12+'December 2020 Remaining Invento'!AN12+'Wholesale On-farm 2020 Sales'!AN12</f>
        <v>0</v>
      </c>
      <c r="F12" s="90">
        <f t="shared" si="1"/>
        <v>0</v>
      </c>
      <c r="G12" s="91">
        <f t="shared" si="2"/>
        <v>6</v>
      </c>
      <c r="H12" s="92">
        <f>'Click Fork 2020 Product Sales'!AN12</f>
        <v>0</v>
      </c>
      <c r="I12" s="93">
        <f t="shared" si="3"/>
        <v>0</v>
      </c>
      <c r="J12" s="94">
        <f>'2020 WNFB Donations'!D12+'2020 NBFB Donations'!D12</f>
        <v>0</v>
      </c>
      <c r="K12" s="95">
        <f t="shared" si="4"/>
        <v>0</v>
      </c>
      <c r="L12" s="96">
        <f t="shared" si="5"/>
        <v>0</v>
      </c>
      <c r="N12" s="9"/>
      <c r="O12" s="64"/>
      <c r="P12" s="97"/>
    </row>
    <row r="13">
      <c r="A13" s="18" t="s">
        <v>18</v>
      </c>
      <c r="B13" s="10" t="s">
        <v>19</v>
      </c>
      <c r="C13" s="87">
        <f>'Spring CSA 2020 Sales'!AN13+'Summer CSA 2020 Sales'!AN13+'Fall CSA 2020 Sales'!AN13+'Wholesale On-farm 2020 Sales'!AN13+'Click Fork 2020 Product Sales'!AN13+'December 2020 Remaining Invento'!AN13+'2020 WNFB Donations'!D13+'2020 NBFB Donations'!D13</f>
        <v>0</v>
      </c>
      <c r="D13" s="88">
        <v>2.25</v>
      </c>
      <c r="E13" s="89">
        <f>'Spring CSA 2020 Sales'!AN13+'Summer CSA 2020 Sales'!AN13+'Fall CSA 2020 Sales'!AN13+'December 2020 Remaining Invento'!AN13+'Wholesale On-farm 2020 Sales'!AN13</f>
        <v>0</v>
      </c>
      <c r="F13" s="90">
        <f t="shared" si="1"/>
        <v>0</v>
      </c>
      <c r="G13" s="91">
        <f t="shared" si="2"/>
        <v>1.6875</v>
      </c>
      <c r="H13" s="92">
        <f>'Click Fork 2020 Product Sales'!AN13</f>
        <v>0</v>
      </c>
      <c r="I13" s="93">
        <f t="shared" si="3"/>
        <v>0</v>
      </c>
      <c r="J13" s="94">
        <f>'2020 WNFB Donations'!D13+'2020 NBFB Donations'!D13</f>
        <v>0</v>
      </c>
      <c r="K13" s="95">
        <f t="shared" si="4"/>
        <v>0</v>
      </c>
      <c r="L13" s="96">
        <f t="shared" si="5"/>
        <v>0</v>
      </c>
      <c r="N13" s="9"/>
      <c r="O13" s="64"/>
      <c r="P13" s="97"/>
    </row>
    <row r="14">
      <c r="A14" s="18" t="s">
        <v>20</v>
      </c>
      <c r="B14" s="10" t="s">
        <v>15</v>
      </c>
      <c r="C14" s="87">
        <f>'Spring CSA 2020 Sales'!AN14+'Summer CSA 2020 Sales'!AN14+'Fall CSA 2020 Sales'!AN14+'Wholesale On-farm 2020 Sales'!AN14+'Click Fork 2020 Product Sales'!AN14+'December 2020 Remaining Invento'!AN14+'2020 WNFB Donations'!D14+'2020 NBFB Donations'!D14</f>
        <v>0</v>
      </c>
      <c r="D14" s="88">
        <v>6.0</v>
      </c>
      <c r="E14" s="89">
        <f>'Spring CSA 2020 Sales'!AN14+'Summer CSA 2020 Sales'!AN14+'Fall CSA 2020 Sales'!AN14+'December 2020 Remaining Invento'!AN14+'Wholesale On-farm 2020 Sales'!AN14</f>
        <v>0</v>
      </c>
      <c r="F14" s="90">
        <f t="shared" si="1"/>
        <v>0</v>
      </c>
      <c r="G14" s="91">
        <f t="shared" si="2"/>
        <v>4.5</v>
      </c>
      <c r="H14" s="92">
        <f>'Click Fork 2020 Product Sales'!AN14</f>
        <v>0</v>
      </c>
      <c r="I14" s="93">
        <f t="shared" si="3"/>
        <v>0</v>
      </c>
      <c r="J14" s="94">
        <f>'2020 WNFB Donations'!D14+'2020 NBFB Donations'!D14</f>
        <v>0</v>
      </c>
      <c r="K14" s="95">
        <f t="shared" si="4"/>
        <v>0</v>
      </c>
      <c r="L14" s="96">
        <f t="shared" si="5"/>
        <v>0</v>
      </c>
      <c r="N14" s="9"/>
      <c r="O14" s="64"/>
      <c r="P14" s="97"/>
    </row>
    <row r="15">
      <c r="A15" s="18" t="s">
        <v>21</v>
      </c>
      <c r="B15" s="10" t="s">
        <v>15</v>
      </c>
      <c r="C15" s="87">
        <f>'Spring CSA 2020 Sales'!AN15+'Summer CSA 2020 Sales'!AN15+'Fall CSA 2020 Sales'!AN15+'Wholesale On-farm 2020 Sales'!AN15+'Click Fork 2020 Product Sales'!AN15+'December 2020 Remaining Invento'!AN15+'2020 WNFB Donations'!D15+'2020 NBFB Donations'!D15</f>
        <v>0</v>
      </c>
      <c r="D15" s="88">
        <v>5.0</v>
      </c>
      <c r="E15" s="89">
        <f>'Spring CSA 2020 Sales'!AN15+'Summer CSA 2020 Sales'!AN15+'Fall CSA 2020 Sales'!AN15+'December 2020 Remaining Invento'!AN15+'Wholesale On-farm 2020 Sales'!AN15</f>
        <v>0</v>
      </c>
      <c r="F15" s="90">
        <f t="shared" si="1"/>
        <v>0</v>
      </c>
      <c r="G15" s="91">
        <f t="shared" si="2"/>
        <v>3.75</v>
      </c>
      <c r="H15" s="92">
        <f>'Click Fork 2020 Product Sales'!AN15</f>
        <v>0</v>
      </c>
      <c r="I15" s="93">
        <f t="shared" si="3"/>
        <v>0</v>
      </c>
      <c r="J15" s="94">
        <f>'2020 WNFB Donations'!D15+'2020 NBFB Donations'!D15</f>
        <v>0</v>
      </c>
      <c r="K15" s="95">
        <f t="shared" si="4"/>
        <v>0</v>
      </c>
      <c r="L15" s="96">
        <f t="shared" si="5"/>
        <v>0</v>
      </c>
      <c r="N15" s="9"/>
      <c r="O15" s="64"/>
      <c r="P15" s="97"/>
    </row>
    <row r="16">
      <c r="A16" s="18" t="s">
        <v>22</v>
      </c>
      <c r="B16" s="10" t="s">
        <v>9</v>
      </c>
      <c r="C16" s="87">
        <f>'Spring CSA 2020 Sales'!AN16+'Summer CSA 2020 Sales'!AN16+'Fall CSA 2020 Sales'!AN16+'Wholesale On-farm 2020 Sales'!AN16+'Click Fork 2020 Product Sales'!AN16+'December 2020 Remaining Invento'!AN16+'2020 WNFB Donations'!D16+'2020 NBFB Donations'!D16</f>
        <v>0</v>
      </c>
      <c r="D16" s="88">
        <v>3.0</v>
      </c>
      <c r="E16" s="89">
        <f>'Spring CSA 2020 Sales'!AN16+'Summer CSA 2020 Sales'!AN16+'Fall CSA 2020 Sales'!AN16+'December 2020 Remaining Invento'!AN16+'Wholesale On-farm 2020 Sales'!AN16</f>
        <v>0</v>
      </c>
      <c r="F16" s="90">
        <f t="shared" si="1"/>
        <v>0</v>
      </c>
      <c r="G16" s="91">
        <f t="shared" si="2"/>
        <v>2.25</v>
      </c>
      <c r="H16" s="92">
        <f>'Click Fork 2020 Product Sales'!AN16</f>
        <v>0</v>
      </c>
      <c r="I16" s="93">
        <f t="shared" si="3"/>
        <v>0</v>
      </c>
      <c r="J16" s="94">
        <f>'2020 WNFB Donations'!D16+'2020 NBFB Donations'!D16</f>
        <v>0</v>
      </c>
      <c r="K16" s="95">
        <f t="shared" si="4"/>
        <v>0</v>
      </c>
      <c r="L16" s="96">
        <f t="shared" si="5"/>
        <v>0</v>
      </c>
      <c r="N16" s="9"/>
      <c r="O16" s="64"/>
      <c r="P16" s="97"/>
    </row>
    <row r="17">
      <c r="A17" s="18" t="s">
        <v>23</v>
      </c>
      <c r="B17" s="10" t="s">
        <v>9</v>
      </c>
      <c r="C17" s="87">
        <f>'Spring CSA 2020 Sales'!AN17+'Summer CSA 2020 Sales'!AN17+'Fall CSA 2020 Sales'!AN17+'Wholesale On-farm 2020 Sales'!AN17+'Click Fork 2020 Product Sales'!AN17+'December 2020 Remaining Invento'!AN17+'2020 WNFB Donations'!D17+'2020 NBFB Donations'!D17</f>
        <v>0</v>
      </c>
      <c r="D17" s="88">
        <v>2.5</v>
      </c>
      <c r="E17" s="89">
        <f>'Spring CSA 2020 Sales'!AN17+'Summer CSA 2020 Sales'!AN17+'Fall CSA 2020 Sales'!AN17+'December 2020 Remaining Invento'!AN17+'Wholesale On-farm 2020 Sales'!AN17</f>
        <v>0</v>
      </c>
      <c r="F17" s="90">
        <f t="shared" si="1"/>
        <v>0</v>
      </c>
      <c r="G17" s="91">
        <f t="shared" si="2"/>
        <v>1.875</v>
      </c>
      <c r="H17" s="92">
        <f>'Click Fork 2020 Product Sales'!AN17</f>
        <v>0</v>
      </c>
      <c r="I17" s="93">
        <f t="shared" si="3"/>
        <v>0</v>
      </c>
      <c r="J17" s="94">
        <f>'2020 WNFB Donations'!D17+'2020 NBFB Donations'!D17</f>
        <v>0</v>
      </c>
      <c r="K17" s="95">
        <f t="shared" si="4"/>
        <v>0</v>
      </c>
      <c r="L17" s="96">
        <f t="shared" si="5"/>
        <v>0</v>
      </c>
      <c r="N17" s="9"/>
      <c r="O17" s="64"/>
      <c r="P17" s="97"/>
    </row>
    <row r="18">
      <c r="A18" s="18" t="s">
        <v>24</v>
      </c>
      <c r="B18" s="10" t="s">
        <v>25</v>
      </c>
      <c r="C18" s="87">
        <f>'Spring CSA 2020 Sales'!AN18+'Summer CSA 2020 Sales'!AN18+'Fall CSA 2020 Sales'!AN18+'Wholesale On-farm 2020 Sales'!AN18+'Click Fork 2020 Product Sales'!AN18+'December 2020 Remaining Invento'!AN18+'2020 WNFB Donations'!D18+'2020 NBFB Donations'!D18</f>
        <v>0</v>
      </c>
      <c r="D18" s="88">
        <v>1.0</v>
      </c>
      <c r="E18" s="89">
        <f>'Spring CSA 2020 Sales'!AN18+'Summer CSA 2020 Sales'!AN18+'Fall CSA 2020 Sales'!AN18+'December 2020 Remaining Invento'!AN18+'Wholesale On-farm 2020 Sales'!AN18</f>
        <v>0</v>
      </c>
      <c r="F18" s="90">
        <f t="shared" si="1"/>
        <v>0</v>
      </c>
      <c r="G18" s="91">
        <f t="shared" si="2"/>
        <v>0.75</v>
      </c>
      <c r="H18" s="92">
        <f>'Click Fork 2020 Product Sales'!AN18</f>
        <v>0</v>
      </c>
      <c r="I18" s="93">
        <f t="shared" si="3"/>
        <v>0</v>
      </c>
      <c r="J18" s="94">
        <f>'2020 WNFB Donations'!D18+'2020 NBFB Donations'!D18</f>
        <v>0</v>
      </c>
      <c r="K18" s="95">
        <f t="shared" si="4"/>
        <v>0</v>
      </c>
      <c r="L18" s="96">
        <f t="shared" si="5"/>
        <v>0</v>
      </c>
      <c r="N18" s="9"/>
      <c r="O18" s="64"/>
      <c r="P18" s="97"/>
    </row>
    <row r="19">
      <c r="A19" s="18" t="s">
        <v>26</v>
      </c>
      <c r="B19" s="10" t="s">
        <v>25</v>
      </c>
      <c r="C19" s="87">
        <f>'Spring CSA 2020 Sales'!AN19+'Summer CSA 2020 Sales'!AN19+'Fall CSA 2020 Sales'!AN19+'Wholesale On-farm 2020 Sales'!AN19+'Click Fork 2020 Product Sales'!AN19+'December 2020 Remaining Invento'!AN19+'2020 WNFB Donations'!D19+'2020 NBFB Donations'!D19</f>
        <v>0</v>
      </c>
      <c r="D19" s="88">
        <v>2.5</v>
      </c>
      <c r="E19" s="89">
        <f>'Spring CSA 2020 Sales'!AN19+'Summer CSA 2020 Sales'!AN19+'Fall CSA 2020 Sales'!AN19+'December 2020 Remaining Invento'!AN19+'Wholesale On-farm 2020 Sales'!AN19</f>
        <v>0</v>
      </c>
      <c r="F19" s="90">
        <f t="shared" si="1"/>
        <v>0</v>
      </c>
      <c r="G19" s="91">
        <f t="shared" si="2"/>
        <v>1.875</v>
      </c>
      <c r="H19" s="92">
        <f>'Click Fork 2020 Product Sales'!AN19</f>
        <v>0</v>
      </c>
      <c r="I19" s="93">
        <f t="shared" si="3"/>
        <v>0</v>
      </c>
      <c r="J19" s="94">
        <f>'2020 WNFB Donations'!D19+'2020 NBFB Donations'!D19</f>
        <v>0</v>
      </c>
      <c r="K19" s="95">
        <f t="shared" si="4"/>
        <v>0</v>
      </c>
      <c r="L19" s="96">
        <f t="shared" si="5"/>
        <v>0</v>
      </c>
      <c r="N19" s="9"/>
      <c r="O19" s="64"/>
      <c r="P19" s="97"/>
    </row>
    <row r="20">
      <c r="A20" s="18" t="s">
        <v>27</v>
      </c>
      <c r="B20" s="10" t="s">
        <v>28</v>
      </c>
      <c r="C20" s="87">
        <f>'Spring CSA 2020 Sales'!AN20+'Summer CSA 2020 Sales'!AN20+'Fall CSA 2020 Sales'!AN20+'Wholesale On-farm 2020 Sales'!AN20+'Click Fork 2020 Product Sales'!AN20+'December 2020 Remaining Invento'!AN20+'2020 WNFB Donations'!D20+'2020 NBFB Donations'!D20</f>
        <v>0</v>
      </c>
      <c r="D20" s="88">
        <v>5.0</v>
      </c>
      <c r="E20" s="89">
        <f>'Spring CSA 2020 Sales'!AN20+'Summer CSA 2020 Sales'!AN20+'Fall CSA 2020 Sales'!AN20+'December 2020 Remaining Invento'!AN20+'Wholesale On-farm 2020 Sales'!AN20</f>
        <v>0</v>
      </c>
      <c r="F20" s="90">
        <f t="shared" si="1"/>
        <v>0</v>
      </c>
      <c r="G20" s="91">
        <f t="shared" si="2"/>
        <v>3.75</v>
      </c>
      <c r="H20" s="92">
        <f>'Click Fork 2020 Product Sales'!AN20</f>
        <v>0</v>
      </c>
      <c r="I20" s="93">
        <f t="shared" si="3"/>
        <v>0</v>
      </c>
      <c r="J20" s="94">
        <f>'2020 WNFB Donations'!D20+'2020 NBFB Donations'!D20</f>
        <v>0</v>
      </c>
      <c r="K20" s="95">
        <f t="shared" si="4"/>
        <v>0</v>
      </c>
      <c r="L20" s="96">
        <f t="shared" si="5"/>
        <v>0</v>
      </c>
      <c r="N20" s="9"/>
      <c r="O20" s="64"/>
      <c r="P20" s="97"/>
    </row>
    <row r="21" ht="15.75" customHeight="1">
      <c r="A21" s="18" t="s">
        <v>29</v>
      </c>
      <c r="B21" s="10" t="s">
        <v>9</v>
      </c>
      <c r="C21" s="87">
        <f>'Spring CSA 2020 Sales'!AN21+'Summer CSA 2020 Sales'!AN21+'Fall CSA 2020 Sales'!AN21+'Wholesale On-farm 2020 Sales'!AN21+'Click Fork 2020 Product Sales'!AN21+'December 2020 Remaining Invento'!AN21+'2020 WNFB Donations'!D21+'2020 NBFB Donations'!D21</f>
        <v>0</v>
      </c>
      <c r="D21" s="88">
        <v>2.5</v>
      </c>
      <c r="E21" s="89">
        <f>'Spring CSA 2020 Sales'!AN21+'Summer CSA 2020 Sales'!AN21+'Fall CSA 2020 Sales'!AN21+'December 2020 Remaining Invento'!AN21+'Wholesale On-farm 2020 Sales'!AN21</f>
        <v>0</v>
      </c>
      <c r="F21" s="90">
        <f t="shared" si="1"/>
        <v>0</v>
      </c>
      <c r="G21" s="91">
        <f t="shared" si="2"/>
        <v>1.875</v>
      </c>
      <c r="H21" s="92">
        <f>'Click Fork 2020 Product Sales'!AN21</f>
        <v>0</v>
      </c>
      <c r="I21" s="93">
        <f t="shared" si="3"/>
        <v>0</v>
      </c>
      <c r="J21" s="94">
        <f>'2020 WNFB Donations'!D21+'2020 NBFB Donations'!D21</f>
        <v>0</v>
      </c>
      <c r="K21" s="95">
        <f t="shared" si="4"/>
        <v>0</v>
      </c>
      <c r="L21" s="96">
        <f t="shared" si="5"/>
        <v>0</v>
      </c>
      <c r="N21" s="9"/>
      <c r="O21" s="64"/>
      <c r="P21" s="97"/>
    </row>
    <row r="22" ht="15.75" customHeight="1">
      <c r="A22" s="18" t="s">
        <v>30</v>
      </c>
      <c r="B22" s="10" t="s">
        <v>25</v>
      </c>
      <c r="C22" s="87">
        <f>'Spring CSA 2020 Sales'!AN22+'Summer CSA 2020 Sales'!AN22+'Fall CSA 2020 Sales'!AN22+'Wholesale On-farm 2020 Sales'!AN22+'Click Fork 2020 Product Sales'!AN22+'December 2020 Remaining Invento'!AN22+'2020 WNFB Donations'!D22+'2020 NBFB Donations'!D22</f>
        <v>0</v>
      </c>
      <c r="D22" s="88">
        <v>3.0</v>
      </c>
      <c r="E22" s="89">
        <f>'Spring CSA 2020 Sales'!AN22+'Summer CSA 2020 Sales'!AN22+'Fall CSA 2020 Sales'!AN22+'December 2020 Remaining Invento'!AN22+'Wholesale On-farm 2020 Sales'!AN22</f>
        <v>0</v>
      </c>
      <c r="F22" s="90">
        <f t="shared" si="1"/>
        <v>0</v>
      </c>
      <c r="G22" s="91">
        <f t="shared" si="2"/>
        <v>2.25</v>
      </c>
      <c r="H22" s="92">
        <f>'Click Fork 2020 Product Sales'!AN22</f>
        <v>0</v>
      </c>
      <c r="I22" s="93">
        <f t="shared" si="3"/>
        <v>0</v>
      </c>
      <c r="J22" s="94">
        <f>'2020 WNFB Donations'!D22+'2020 NBFB Donations'!D22</f>
        <v>0</v>
      </c>
      <c r="K22" s="95">
        <f t="shared" si="4"/>
        <v>0</v>
      </c>
      <c r="L22" s="96">
        <f t="shared" si="5"/>
        <v>0</v>
      </c>
      <c r="N22" s="9"/>
      <c r="O22" s="64"/>
      <c r="P22" s="97"/>
    </row>
    <row r="23" ht="15.75" customHeight="1">
      <c r="A23" s="18" t="s">
        <v>31</v>
      </c>
      <c r="B23" s="10" t="s">
        <v>15</v>
      </c>
      <c r="C23" s="87">
        <f>'Spring CSA 2020 Sales'!AN23+'Summer CSA 2020 Sales'!AN23+'Fall CSA 2020 Sales'!AN23+'Wholesale On-farm 2020 Sales'!AN23+'Click Fork 2020 Product Sales'!AN23+'December 2020 Remaining Invento'!AN23+'2020 WNFB Donations'!D23+'2020 NBFB Donations'!D23</f>
        <v>0</v>
      </c>
      <c r="D23" s="88">
        <v>3.0</v>
      </c>
      <c r="E23" s="89">
        <f>'Spring CSA 2020 Sales'!AN23+'Summer CSA 2020 Sales'!AN23+'Fall CSA 2020 Sales'!AN23+'December 2020 Remaining Invento'!AN23+'Wholesale On-farm 2020 Sales'!AN23</f>
        <v>0</v>
      </c>
      <c r="F23" s="90">
        <f t="shared" si="1"/>
        <v>0</v>
      </c>
      <c r="G23" s="91">
        <f t="shared" si="2"/>
        <v>2.25</v>
      </c>
      <c r="H23" s="92">
        <f>'Click Fork 2020 Product Sales'!AN23</f>
        <v>0</v>
      </c>
      <c r="I23" s="93">
        <f t="shared" si="3"/>
        <v>0</v>
      </c>
      <c r="J23" s="94">
        <f>'2020 WNFB Donations'!D23+'2020 NBFB Donations'!D23</f>
        <v>0</v>
      </c>
      <c r="K23" s="95">
        <f t="shared" si="4"/>
        <v>0</v>
      </c>
      <c r="L23" s="96">
        <f t="shared" si="5"/>
        <v>0</v>
      </c>
      <c r="N23" s="9"/>
      <c r="O23" s="64"/>
      <c r="P23" s="97"/>
    </row>
    <row r="24" ht="15.75" customHeight="1">
      <c r="A24" s="18" t="s">
        <v>32</v>
      </c>
      <c r="B24" s="10" t="s">
        <v>33</v>
      </c>
      <c r="C24" s="87">
        <f>'Spring CSA 2020 Sales'!AN24+'Summer CSA 2020 Sales'!AN24+'Fall CSA 2020 Sales'!AN24+'Wholesale On-farm 2020 Sales'!AN24+'Click Fork 2020 Product Sales'!AN24+'December 2020 Remaining Invento'!AN24+'2020 WNFB Donations'!D24+'2020 NBFB Donations'!D24</f>
        <v>0</v>
      </c>
      <c r="D24" s="88">
        <v>2.5</v>
      </c>
      <c r="E24" s="89">
        <f>'Spring CSA 2020 Sales'!AN24+'Summer CSA 2020 Sales'!AN24+'Fall CSA 2020 Sales'!AN24+'December 2020 Remaining Invento'!AN24+'Wholesale On-farm 2020 Sales'!AN24</f>
        <v>0</v>
      </c>
      <c r="F24" s="90">
        <f t="shared" si="1"/>
        <v>0</v>
      </c>
      <c r="G24" s="91">
        <f t="shared" si="2"/>
        <v>1.875</v>
      </c>
      <c r="H24" s="92">
        <f>'Click Fork 2020 Product Sales'!AN24</f>
        <v>0</v>
      </c>
      <c r="I24" s="93">
        <f t="shared" si="3"/>
        <v>0</v>
      </c>
      <c r="J24" s="94">
        <f>'2020 WNFB Donations'!D24+'2020 NBFB Donations'!D24</f>
        <v>0</v>
      </c>
      <c r="K24" s="95">
        <f t="shared" si="4"/>
        <v>0</v>
      </c>
      <c r="L24" s="96">
        <f t="shared" si="5"/>
        <v>0</v>
      </c>
      <c r="N24" s="9"/>
      <c r="O24" s="64"/>
      <c r="P24" s="97"/>
    </row>
    <row r="25" ht="15.75" customHeight="1">
      <c r="A25" s="18" t="s">
        <v>34</v>
      </c>
      <c r="B25" s="10" t="s">
        <v>7</v>
      </c>
      <c r="C25" s="87">
        <f>'Spring CSA 2020 Sales'!AN25+'Summer CSA 2020 Sales'!AN25+'Fall CSA 2020 Sales'!AN25+'Wholesale On-farm 2020 Sales'!AN25+'Click Fork 2020 Product Sales'!AN25+'December 2020 Remaining Invento'!AN25+'2020 WNFB Donations'!D25+'2020 NBFB Donations'!D25</f>
        <v>0</v>
      </c>
      <c r="D25" s="88">
        <v>2.5</v>
      </c>
      <c r="E25" s="89">
        <f>'Spring CSA 2020 Sales'!AN25+'Summer CSA 2020 Sales'!AN25+'Fall CSA 2020 Sales'!AN25+'December 2020 Remaining Invento'!AN25+'Wholesale On-farm 2020 Sales'!AN25</f>
        <v>0</v>
      </c>
      <c r="F25" s="90">
        <f t="shared" si="1"/>
        <v>0</v>
      </c>
      <c r="G25" s="91">
        <f t="shared" si="2"/>
        <v>1.875</v>
      </c>
      <c r="H25" s="92">
        <f>'Click Fork 2020 Product Sales'!AN25</f>
        <v>0</v>
      </c>
      <c r="I25" s="93">
        <f t="shared" si="3"/>
        <v>0</v>
      </c>
      <c r="J25" s="94">
        <f>'2020 WNFB Donations'!D25+'2020 NBFB Donations'!D25</f>
        <v>0</v>
      </c>
      <c r="K25" s="95">
        <f t="shared" si="4"/>
        <v>0</v>
      </c>
      <c r="L25" s="96">
        <f t="shared" si="5"/>
        <v>0</v>
      </c>
      <c r="N25" s="9"/>
      <c r="O25" s="64"/>
      <c r="P25" s="97"/>
    </row>
    <row r="26" ht="15.75" customHeight="1">
      <c r="A26" s="18" t="s">
        <v>35</v>
      </c>
      <c r="B26" s="10" t="s">
        <v>7</v>
      </c>
      <c r="C26" s="87">
        <f>'Spring CSA 2020 Sales'!AN26+'Summer CSA 2020 Sales'!AN26+'Fall CSA 2020 Sales'!AN26+'Wholesale On-farm 2020 Sales'!AN26+'Click Fork 2020 Product Sales'!AN26+'December 2020 Remaining Invento'!AN26+'2020 WNFB Donations'!D26+'2020 NBFB Donations'!D26</f>
        <v>0</v>
      </c>
      <c r="D26" s="88">
        <v>4.0</v>
      </c>
      <c r="E26" s="89">
        <f>'Spring CSA 2020 Sales'!AN26+'Summer CSA 2020 Sales'!AN26+'Fall CSA 2020 Sales'!AN26+'December 2020 Remaining Invento'!AN26+'Wholesale On-farm 2020 Sales'!AN26</f>
        <v>0</v>
      </c>
      <c r="F26" s="90">
        <f t="shared" si="1"/>
        <v>0</v>
      </c>
      <c r="G26" s="91">
        <f t="shared" si="2"/>
        <v>3</v>
      </c>
      <c r="H26" s="92">
        <f>'Click Fork 2020 Product Sales'!AN26</f>
        <v>0</v>
      </c>
      <c r="I26" s="93">
        <f t="shared" si="3"/>
        <v>0</v>
      </c>
      <c r="J26" s="94">
        <f>'2020 WNFB Donations'!D26+'2020 NBFB Donations'!D26</f>
        <v>0</v>
      </c>
      <c r="K26" s="95">
        <f t="shared" si="4"/>
        <v>0</v>
      </c>
      <c r="L26" s="96">
        <f t="shared" si="5"/>
        <v>0</v>
      </c>
      <c r="N26" s="9"/>
      <c r="O26" s="64"/>
      <c r="P26" s="97"/>
    </row>
    <row r="27" ht="15.75" customHeight="1">
      <c r="A27" s="18" t="s">
        <v>36</v>
      </c>
      <c r="B27" s="10" t="s">
        <v>37</v>
      </c>
      <c r="C27" s="87">
        <f>'Spring CSA 2020 Sales'!AN27+'Summer CSA 2020 Sales'!AN27+'Fall CSA 2020 Sales'!AN27+'Wholesale On-farm 2020 Sales'!AN27+'Click Fork 2020 Product Sales'!AN27+'December 2020 Remaining Invento'!AN27+'2020 WNFB Donations'!D27+'2020 NBFB Donations'!D27</f>
        <v>0</v>
      </c>
      <c r="D27" s="88">
        <v>2.5</v>
      </c>
      <c r="E27" s="89">
        <f>'Spring CSA 2020 Sales'!AN27+'Summer CSA 2020 Sales'!AN27+'Fall CSA 2020 Sales'!AN27+'December 2020 Remaining Invento'!AN27+'Wholesale On-farm 2020 Sales'!AN27</f>
        <v>0</v>
      </c>
      <c r="F27" s="90">
        <f t="shared" si="1"/>
        <v>0</v>
      </c>
      <c r="G27" s="91">
        <f t="shared" si="2"/>
        <v>1.875</v>
      </c>
      <c r="H27" s="92">
        <f>'Click Fork 2020 Product Sales'!AN27</f>
        <v>0</v>
      </c>
      <c r="I27" s="93">
        <f t="shared" si="3"/>
        <v>0</v>
      </c>
      <c r="J27" s="94">
        <f>'2020 WNFB Donations'!D27+'2020 NBFB Donations'!D27</f>
        <v>0</v>
      </c>
      <c r="K27" s="95">
        <f t="shared" si="4"/>
        <v>0</v>
      </c>
      <c r="L27" s="96">
        <f t="shared" si="5"/>
        <v>0</v>
      </c>
      <c r="N27" s="9"/>
      <c r="O27" s="64"/>
      <c r="P27" s="97"/>
    </row>
    <row r="28" ht="15.75" customHeight="1">
      <c r="A28" s="18" t="s">
        <v>38</v>
      </c>
      <c r="B28" s="10" t="s">
        <v>37</v>
      </c>
      <c r="C28" s="87">
        <f>'Spring CSA 2020 Sales'!AN28+'Summer CSA 2020 Sales'!AN28+'Fall CSA 2020 Sales'!AN28+'Wholesale On-farm 2020 Sales'!AN28+'Click Fork 2020 Product Sales'!AN28+'December 2020 Remaining Invento'!AN28+'2020 WNFB Donations'!D28+'2020 NBFB Donations'!D28</f>
        <v>0</v>
      </c>
      <c r="D28" s="88">
        <v>6.0</v>
      </c>
      <c r="E28" s="89">
        <f>'Spring CSA 2020 Sales'!AN28+'Summer CSA 2020 Sales'!AN28+'Fall CSA 2020 Sales'!AN28+'December 2020 Remaining Invento'!AN28+'Wholesale On-farm 2020 Sales'!AN28</f>
        <v>0</v>
      </c>
      <c r="F28" s="90">
        <f t="shared" si="1"/>
        <v>0</v>
      </c>
      <c r="G28" s="91">
        <f t="shared" si="2"/>
        <v>4.5</v>
      </c>
      <c r="H28" s="92">
        <f>'Click Fork 2020 Product Sales'!AN28</f>
        <v>0</v>
      </c>
      <c r="I28" s="93">
        <f t="shared" si="3"/>
        <v>0</v>
      </c>
      <c r="J28" s="94">
        <f>'2020 WNFB Donations'!D28+'2020 NBFB Donations'!D28</f>
        <v>0</v>
      </c>
      <c r="K28" s="95">
        <f t="shared" si="4"/>
        <v>0</v>
      </c>
      <c r="L28" s="96">
        <f t="shared" si="5"/>
        <v>0</v>
      </c>
      <c r="N28" s="9"/>
      <c r="O28" s="64"/>
      <c r="P28" s="97"/>
    </row>
    <row r="29" ht="15.75" customHeight="1">
      <c r="A29" s="18" t="s">
        <v>39</v>
      </c>
      <c r="B29" s="10" t="s">
        <v>9</v>
      </c>
      <c r="C29" s="87">
        <f>'Spring CSA 2020 Sales'!AN29+'Summer CSA 2020 Sales'!AN29+'Fall CSA 2020 Sales'!AN29+'Wholesale On-farm 2020 Sales'!AN29+'Click Fork 2020 Product Sales'!AN29+'December 2020 Remaining Invento'!AN29+'2020 WNFB Donations'!D29+'2020 NBFB Donations'!D29</f>
        <v>0</v>
      </c>
      <c r="D29" s="88">
        <v>3.0</v>
      </c>
      <c r="E29" s="89">
        <f>'Spring CSA 2020 Sales'!AN29+'Summer CSA 2020 Sales'!AN29+'Fall CSA 2020 Sales'!AN29+'December 2020 Remaining Invento'!AN29+'Wholesale On-farm 2020 Sales'!AN29</f>
        <v>0</v>
      </c>
      <c r="F29" s="90">
        <f t="shared" si="1"/>
        <v>0</v>
      </c>
      <c r="G29" s="91">
        <f t="shared" si="2"/>
        <v>2.25</v>
      </c>
      <c r="H29" s="92">
        <f>'Click Fork 2020 Product Sales'!AN29</f>
        <v>0</v>
      </c>
      <c r="I29" s="93">
        <f t="shared" si="3"/>
        <v>0</v>
      </c>
      <c r="J29" s="94">
        <f>'2020 WNFB Donations'!D29+'2020 NBFB Donations'!D29</f>
        <v>0</v>
      </c>
      <c r="K29" s="95">
        <f t="shared" si="4"/>
        <v>0</v>
      </c>
      <c r="L29" s="96">
        <f t="shared" si="5"/>
        <v>0</v>
      </c>
      <c r="N29" s="9"/>
      <c r="O29" s="64"/>
      <c r="P29" s="97"/>
    </row>
    <row r="30" ht="15.75" customHeight="1">
      <c r="A30" s="18" t="s">
        <v>40</v>
      </c>
      <c r="B30" s="10" t="s">
        <v>15</v>
      </c>
      <c r="C30" s="87">
        <f>'Spring CSA 2020 Sales'!AN30+'Summer CSA 2020 Sales'!AN30+'Fall CSA 2020 Sales'!AN30+'Wholesale On-farm 2020 Sales'!AN30+'Click Fork 2020 Product Sales'!AN30+'December 2020 Remaining Invento'!AN30+'2020 WNFB Donations'!D30+'2020 NBFB Donations'!D30</f>
        <v>0</v>
      </c>
      <c r="D30" s="88">
        <v>3.0</v>
      </c>
      <c r="E30" s="89">
        <f>'Spring CSA 2020 Sales'!AN30+'Summer CSA 2020 Sales'!AN30+'Fall CSA 2020 Sales'!AN30+'December 2020 Remaining Invento'!AN30+'Wholesale On-farm 2020 Sales'!AN30</f>
        <v>0</v>
      </c>
      <c r="F30" s="90">
        <f t="shared" si="1"/>
        <v>0</v>
      </c>
      <c r="G30" s="91">
        <f t="shared" si="2"/>
        <v>2.25</v>
      </c>
      <c r="H30" s="92">
        <f>'Click Fork 2020 Product Sales'!AN30</f>
        <v>0</v>
      </c>
      <c r="I30" s="93">
        <f t="shared" si="3"/>
        <v>0</v>
      </c>
      <c r="J30" s="94">
        <f>'2020 WNFB Donations'!D30+'2020 NBFB Donations'!D30</f>
        <v>0</v>
      </c>
      <c r="K30" s="95">
        <f t="shared" si="4"/>
        <v>0</v>
      </c>
      <c r="L30" s="96">
        <f t="shared" si="5"/>
        <v>0</v>
      </c>
      <c r="N30" s="9"/>
      <c r="O30" s="64"/>
      <c r="P30" s="97"/>
    </row>
    <row r="31" ht="15.75" customHeight="1">
      <c r="A31" s="18" t="s">
        <v>41</v>
      </c>
      <c r="B31" s="10" t="s">
        <v>42</v>
      </c>
      <c r="C31" s="87">
        <f>'Spring CSA 2020 Sales'!AN31+'Summer CSA 2020 Sales'!AN31+'Fall CSA 2020 Sales'!AN31+'Wholesale On-farm 2020 Sales'!AN31+'Click Fork 2020 Product Sales'!AN31+'December 2020 Remaining Invento'!AN31+'2020 WNFB Donations'!D31+'2020 NBFB Donations'!D31</f>
        <v>0</v>
      </c>
      <c r="D31" s="88">
        <v>6.0</v>
      </c>
      <c r="E31" s="89">
        <f>'Spring CSA 2020 Sales'!AN31+'Summer CSA 2020 Sales'!AN31+'Fall CSA 2020 Sales'!AN31+'December 2020 Remaining Invento'!AN31+'Wholesale On-farm 2020 Sales'!AN31</f>
        <v>0</v>
      </c>
      <c r="F31" s="90">
        <f t="shared" si="1"/>
        <v>0</v>
      </c>
      <c r="G31" s="91">
        <f t="shared" si="2"/>
        <v>4.5</v>
      </c>
      <c r="H31" s="92">
        <f>'Click Fork 2020 Product Sales'!AN31</f>
        <v>0</v>
      </c>
      <c r="I31" s="93">
        <f t="shared" si="3"/>
        <v>0</v>
      </c>
      <c r="J31" s="94">
        <f>'2020 WNFB Donations'!D31+'2020 NBFB Donations'!D31</f>
        <v>0</v>
      </c>
      <c r="K31" s="95">
        <f t="shared" si="4"/>
        <v>0</v>
      </c>
      <c r="L31" s="96">
        <f t="shared" si="5"/>
        <v>0</v>
      </c>
      <c r="N31" s="9"/>
      <c r="O31" s="64"/>
      <c r="P31" s="97"/>
    </row>
    <row r="32" ht="15.75" customHeight="1">
      <c r="A32" s="18" t="s">
        <v>43</v>
      </c>
      <c r="B32" s="10" t="s">
        <v>15</v>
      </c>
      <c r="C32" s="87">
        <f>'Spring CSA 2020 Sales'!AN32+'Summer CSA 2020 Sales'!AN32+'Fall CSA 2020 Sales'!AN32+'Wholesale On-farm 2020 Sales'!AN32+'Click Fork 2020 Product Sales'!AN32+'December 2020 Remaining Invento'!AN32+'2020 WNFB Donations'!D32+'2020 NBFB Donations'!D32</f>
        <v>0</v>
      </c>
      <c r="D32" s="88">
        <v>3.5</v>
      </c>
      <c r="E32" s="89">
        <f>'Spring CSA 2020 Sales'!AN32+'Summer CSA 2020 Sales'!AN32+'Fall CSA 2020 Sales'!AN32+'December 2020 Remaining Invento'!AN32+'Wholesale On-farm 2020 Sales'!AN32</f>
        <v>0</v>
      </c>
      <c r="F32" s="90">
        <f t="shared" si="1"/>
        <v>0</v>
      </c>
      <c r="G32" s="91">
        <f t="shared" si="2"/>
        <v>2.625</v>
      </c>
      <c r="H32" s="92">
        <f>'Click Fork 2020 Product Sales'!AN32</f>
        <v>0</v>
      </c>
      <c r="I32" s="93">
        <f t="shared" si="3"/>
        <v>0</v>
      </c>
      <c r="J32" s="94">
        <f>'2020 WNFB Donations'!D32+'2020 NBFB Donations'!D32</f>
        <v>0</v>
      </c>
      <c r="K32" s="95">
        <f t="shared" si="4"/>
        <v>0</v>
      </c>
      <c r="L32" s="96">
        <f t="shared" si="5"/>
        <v>0</v>
      </c>
      <c r="N32" s="9"/>
      <c r="O32" s="64"/>
      <c r="P32" s="97"/>
    </row>
    <row r="33" ht="15.75" customHeight="1">
      <c r="A33" s="18" t="s">
        <v>44</v>
      </c>
      <c r="B33" s="10" t="s">
        <v>45</v>
      </c>
      <c r="C33" s="87">
        <f>'Spring CSA 2020 Sales'!AN33+'Summer CSA 2020 Sales'!AN33+'Fall CSA 2020 Sales'!AN33+'Wholesale On-farm 2020 Sales'!AN33+'Click Fork 2020 Product Sales'!AN33+'December 2020 Remaining Invento'!AN33+'2020 WNFB Donations'!D33+'2020 NBFB Donations'!D33</f>
        <v>0</v>
      </c>
      <c r="D33" s="88">
        <v>2.5</v>
      </c>
      <c r="E33" s="89">
        <f>'Spring CSA 2020 Sales'!AN33+'Summer CSA 2020 Sales'!AN33+'Fall CSA 2020 Sales'!AN33+'December 2020 Remaining Invento'!AN33+'Wholesale On-farm 2020 Sales'!AN33</f>
        <v>0</v>
      </c>
      <c r="F33" s="90">
        <f t="shared" si="1"/>
        <v>0</v>
      </c>
      <c r="G33" s="91">
        <f t="shared" si="2"/>
        <v>1.875</v>
      </c>
      <c r="H33" s="92">
        <f>'Click Fork 2020 Product Sales'!AN33</f>
        <v>0</v>
      </c>
      <c r="I33" s="93">
        <f t="shared" si="3"/>
        <v>0</v>
      </c>
      <c r="J33" s="94">
        <f>'2020 WNFB Donations'!D33+'2020 NBFB Donations'!D33</f>
        <v>0</v>
      </c>
      <c r="K33" s="95">
        <f t="shared" si="4"/>
        <v>0</v>
      </c>
      <c r="L33" s="96">
        <f t="shared" si="5"/>
        <v>0</v>
      </c>
      <c r="N33" s="9"/>
      <c r="O33" s="64"/>
      <c r="P33" s="97"/>
    </row>
    <row r="34" ht="15.75" customHeight="1">
      <c r="A34" s="18" t="s">
        <v>46</v>
      </c>
      <c r="B34" s="10" t="s">
        <v>25</v>
      </c>
      <c r="C34" s="87">
        <f>'Spring CSA 2020 Sales'!AN34+'Summer CSA 2020 Sales'!AN34+'Fall CSA 2020 Sales'!AN34+'Wholesale On-farm 2020 Sales'!AN34+'Click Fork 2020 Product Sales'!AN34+'December 2020 Remaining Invento'!AN34+'2020 WNFB Donations'!D34+'2020 NBFB Donations'!D34</f>
        <v>0</v>
      </c>
      <c r="D34" s="88">
        <v>5.0</v>
      </c>
      <c r="E34" s="89">
        <f>'Spring CSA 2020 Sales'!AN34+'Summer CSA 2020 Sales'!AN34+'Fall CSA 2020 Sales'!AN34+'December 2020 Remaining Invento'!AN34+'Wholesale On-farm 2020 Sales'!AN34</f>
        <v>0</v>
      </c>
      <c r="F34" s="90">
        <f t="shared" si="1"/>
        <v>0</v>
      </c>
      <c r="G34" s="91">
        <f t="shared" si="2"/>
        <v>3.75</v>
      </c>
      <c r="H34" s="92">
        <f>'Click Fork 2020 Product Sales'!AN34</f>
        <v>0</v>
      </c>
      <c r="I34" s="93">
        <f t="shared" si="3"/>
        <v>0</v>
      </c>
      <c r="J34" s="94">
        <f>'2020 WNFB Donations'!D34+'2020 NBFB Donations'!D34</f>
        <v>0</v>
      </c>
      <c r="K34" s="95">
        <f t="shared" si="4"/>
        <v>0</v>
      </c>
      <c r="L34" s="96">
        <f t="shared" si="5"/>
        <v>0</v>
      </c>
      <c r="N34" s="9"/>
      <c r="O34" s="64"/>
      <c r="P34" s="97"/>
    </row>
    <row r="35" ht="15.75" customHeight="1">
      <c r="A35" s="18" t="s">
        <v>47</v>
      </c>
      <c r="B35" s="10" t="s">
        <v>48</v>
      </c>
      <c r="C35" s="87">
        <f>'Spring CSA 2020 Sales'!AN35+'Summer CSA 2020 Sales'!AN35+'Fall CSA 2020 Sales'!AN35+'Wholesale On-farm 2020 Sales'!AN35+'Click Fork 2020 Product Sales'!AN35+'December 2020 Remaining Invento'!AN35+'2020 WNFB Donations'!D35+'2020 NBFB Donations'!D35</f>
        <v>0</v>
      </c>
      <c r="D35" s="88">
        <v>4.0</v>
      </c>
      <c r="E35" s="89">
        <f>'Spring CSA 2020 Sales'!AN35+'Summer CSA 2020 Sales'!AN35+'Fall CSA 2020 Sales'!AN35+'December 2020 Remaining Invento'!AN35+'Wholesale On-farm 2020 Sales'!AN35</f>
        <v>0</v>
      </c>
      <c r="F35" s="90">
        <f t="shared" si="1"/>
        <v>0</v>
      </c>
      <c r="G35" s="91">
        <f t="shared" si="2"/>
        <v>3</v>
      </c>
      <c r="H35" s="92">
        <f>'Click Fork 2020 Product Sales'!AN35</f>
        <v>0</v>
      </c>
      <c r="I35" s="93">
        <f t="shared" si="3"/>
        <v>0</v>
      </c>
      <c r="J35" s="94">
        <f>'2020 WNFB Donations'!D35+'2020 NBFB Donations'!D35</f>
        <v>0</v>
      </c>
      <c r="K35" s="95">
        <f t="shared" si="4"/>
        <v>0</v>
      </c>
      <c r="L35" s="96">
        <f t="shared" si="5"/>
        <v>0</v>
      </c>
      <c r="N35" s="9"/>
      <c r="O35" s="64"/>
      <c r="P35" s="97"/>
    </row>
    <row r="36" ht="15.75" customHeight="1">
      <c r="A36" s="18" t="s">
        <v>49</v>
      </c>
      <c r="B36" s="10" t="s">
        <v>9</v>
      </c>
      <c r="C36" s="87">
        <f>'Spring CSA 2020 Sales'!AN36+'Summer CSA 2020 Sales'!AN36+'Fall CSA 2020 Sales'!AN36+'Wholesale On-farm 2020 Sales'!AN36+'Click Fork 2020 Product Sales'!AN36+'December 2020 Remaining Invento'!AN36+'2020 WNFB Donations'!D36+'2020 NBFB Donations'!D36</f>
        <v>0</v>
      </c>
      <c r="D36" s="88">
        <v>2.5</v>
      </c>
      <c r="E36" s="89">
        <f>'Spring CSA 2020 Sales'!AN36+'Summer CSA 2020 Sales'!AN36+'Fall CSA 2020 Sales'!AN36+'December 2020 Remaining Invento'!AN36+'Wholesale On-farm 2020 Sales'!AN36</f>
        <v>0</v>
      </c>
      <c r="F36" s="90">
        <f t="shared" si="1"/>
        <v>0</v>
      </c>
      <c r="G36" s="91">
        <f t="shared" si="2"/>
        <v>1.875</v>
      </c>
      <c r="H36" s="92">
        <f>'Click Fork 2020 Product Sales'!AN36</f>
        <v>0</v>
      </c>
      <c r="I36" s="93">
        <f t="shared" si="3"/>
        <v>0</v>
      </c>
      <c r="J36" s="94">
        <f>'2020 WNFB Donations'!D36+'2020 NBFB Donations'!D36</f>
        <v>0</v>
      </c>
      <c r="K36" s="95">
        <f t="shared" si="4"/>
        <v>0</v>
      </c>
      <c r="L36" s="96">
        <f t="shared" si="5"/>
        <v>0</v>
      </c>
      <c r="N36" s="9"/>
      <c r="O36" s="64"/>
      <c r="P36" s="97"/>
    </row>
    <row r="37" ht="15.75" customHeight="1">
      <c r="A37" s="18" t="s">
        <v>50</v>
      </c>
      <c r="B37" s="10" t="s">
        <v>13</v>
      </c>
      <c r="C37" s="87">
        <f>'Spring CSA 2020 Sales'!AN37+'Summer CSA 2020 Sales'!AN37+'Fall CSA 2020 Sales'!AN37+'Wholesale On-farm 2020 Sales'!AN37+'Click Fork 2020 Product Sales'!AN37+'December 2020 Remaining Invento'!AN37+'2020 WNFB Donations'!D37+'2020 NBFB Donations'!D37</f>
        <v>0</v>
      </c>
      <c r="D37" s="88">
        <v>3.0</v>
      </c>
      <c r="E37" s="89">
        <f>'Spring CSA 2020 Sales'!AN37+'Summer CSA 2020 Sales'!AN37+'Fall CSA 2020 Sales'!AN37+'December 2020 Remaining Invento'!AN37+'Wholesale On-farm 2020 Sales'!AN37</f>
        <v>0</v>
      </c>
      <c r="F37" s="90">
        <f t="shared" si="1"/>
        <v>0</v>
      </c>
      <c r="G37" s="91">
        <f t="shared" si="2"/>
        <v>2.25</v>
      </c>
      <c r="H37" s="92">
        <f>'Click Fork 2020 Product Sales'!AN37</f>
        <v>0</v>
      </c>
      <c r="I37" s="93">
        <f t="shared" si="3"/>
        <v>0</v>
      </c>
      <c r="J37" s="94">
        <f>'2020 WNFB Donations'!D37+'2020 NBFB Donations'!D37</f>
        <v>0</v>
      </c>
      <c r="K37" s="95">
        <f t="shared" si="4"/>
        <v>0</v>
      </c>
      <c r="L37" s="96">
        <f t="shared" si="5"/>
        <v>0</v>
      </c>
      <c r="N37" s="9"/>
      <c r="O37" s="64"/>
      <c r="P37" s="97"/>
    </row>
    <row r="38" ht="15.75" customHeight="1">
      <c r="A38" s="18" t="s">
        <v>51</v>
      </c>
      <c r="B38" s="10" t="s">
        <v>9</v>
      </c>
      <c r="C38" s="87">
        <f>'Spring CSA 2020 Sales'!AN38+'Summer CSA 2020 Sales'!AN38+'Fall CSA 2020 Sales'!AN38+'Wholesale On-farm 2020 Sales'!AN38+'Click Fork 2020 Product Sales'!AN38+'December 2020 Remaining Invento'!AN38+'2020 WNFB Donations'!D38+'2020 NBFB Donations'!D38</f>
        <v>0</v>
      </c>
      <c r="D38" s="88">
        <v>2.5</v>
      </c>
      <c r="E38" s="89">
        <f>'Spring CSA 2020 Sales'!AN38+'Summer CSA 2020 Sales'!AN38+'Fall CSA 2020 Sales'!AN38+'December 2020 Remaining Invento'!AN38+'Wholesale On-farm 2020 Sales'!AN38</f>
        <v>0</v>
      </c>
      <c r="F38" s="90">
        <f t="shared" si="1"/>
        <v>0</v>
      </c>
      <c r="G38" s="91">
        <f t="shared" si="2"/>
        <v>1.875</v>
      </c>
      <c r="H38" s="92">
        <f>'Click Fork 2020 Product Sales'!AN38</f>
        <v>0</v>
      </c>
      <c r="I38" s="93">
        <f t="shared" si="3"/>
        <v>0</v>
      </c>
      <c r="J38" s="94">
        <f>'2020 WNFB Donations'!D38+'2020 NBFB Donations'!D38</f>
        <v>0</v>
      </c>
      <c r="K38" s="95">
        <f t="shared" si="4"/>
        <v>0</v>
      </c>
      <c r="L38" s="96">
        <f t="shared" si="5"/>
        <v>0</v>
      </c>
      <c r="N38" s="9"/>
      <c r="O38" s="64"/>
      <c r="P38" s="97"/>
    </row>
    <row r="39" ht="15.75" customHeight="1">
      <c r="A39" s="18" t="s">
        <v>52</v>
      </c>
      <c r="B39" s="10" t="s">
        <v>53</v>
      </c>
      <c r="C39" s="87">
        <f>'Spring CSA 2020 Sales'!AN39+'Summer CSA 2020 Sales'!AN39+'Fall CSA 2020 Sales'!AN39+'Wholesale On-farm 2020 Sales'!AN39+'Click Fork 2020 Product Sales'!AN39+'December 2020 Remaining Invento'!AN39+'2020 WNFB Donations'!D39+'2020 NBFB Donations'!D39</f>
        <v>0</v>
      </c>
      <c r="D39" s="88">
        <v>3.5</v>
      </c>
      <c r="E39" s="89">
        <f>'Spring CSA 2020 Sales'!AN39+'Summer CSA 2020 Sales'!AN39+'Fall CSA 2020 Sales'!AN39+'December 2020 Remaining Invento'!AN39+'Wholesale On-farm 2020 Sales'!AN39</f>
        <v>0</v>
      </c>
      <c r="F39" s="90">
        <f t="shared" si="1"/>
        <v>0</v>
      </c>
      <c r="G39" s="91">
        <f t="shared" si="2"/>
        <v>2.625</v>
      </c>
      <c r="H39" s="92">
        <f>'Click Fork 2020 Product Sales'!AN39</f>
        <v>0</v>
      </c>
      <c r="I39" s="93">
        <f t="shared" si="3"/>
        <v>0</v>
      </c>
      <c r="J39" s="94">
        <f>'2020 WNFB Donations'!D39+'2020 NBFB Donations'!D39</f>
        <v>0</v>
      </c>
      <c r="K39" s="95">
        <f t="shared" si="4"/>
        <v>0</v>
      </c>
      <c r="L39" s="96">
        <f t="shared" si="5"/>
        <v>0</v>
      </c>
      <c r="N39" s="9"/>
      <c r="O39" s="64"/>
      <c r="P39" s="97"/>
    </row>
    <row r="40" ht="15.75" customHeight="1">
      <c r="A40" s="18" t="s">
        <v>54</v>
      </c>
      <c r="B40" s="10" t="s">
        <v>9</v>
      </c>
      <c r="C40" s="87">
        <f>'Spring CSA 2020 Sales'!AN40+'Summer CSA 2020 Sales'!AN40+'Fall CSA 2020 Sales'!AN40+'Wholesale On-farm 2020 Sales'!AN40+'Click Fork 2020 Product Sales'!AN40+'December 2020 Remaining Invento'!AN40+'2020 WNFB Donations'!D40+'2020 NBFB Donations'!D40</f>
        <v>0</v>
      </c>
      <c r="D40" s="88">
        <v>2.5</v>
      </c>
      <c r="E40" s="89">
        <f>'Spring CSA 2020 Sales'!AN40+'Summer CSA 2020 Sales'!AN40+'Fall CSA 2020 Sales'!AN40+'December 2020 Remaining Invento'!AN40+'Wholesale On-farm 2020 Sales'!AN40</f>
        <v>0</v>
      </c>
      <c r="F40" s="90">
        <f t="shared" si="1"/>
        <v>0</v>
      </c>
      <c r="G40" s="91">
        <f t="shared" si="2"/>
        <v>1.875</v>
      </c>
      <c r="H40" s="92">
        <f>'Click Fork 2020 Product Sales'!AN40</f>
        <v>0</v>
      </c>
      <c r="I40" s="93">
        <f t="shared" si="3"/>
        <v>0</v>
      </c>
      <c r="J40" s="94">
        <f>'2020 WNFB Donations'!D40+'2020 NBFB Donations'!D40</f>
        <v>0</v>
      </c>
      <c r="K40" s="95">
        <f t="shared" si="4"/>
        <v>0</v>
      </c>
      <c r="L40" s="96">
        <f t="shared" si="5"/>
        <v>0</v>
      </c>
      <c r="N40" s="9"/>
      <c r="O40" s="64"/>
      <c r="P40" s="97"/>
    </row>
    <row r="41" ht="15.75" customHeight="1">
      <c r="A41" s="18" t="s">
        <v>55</v>
      </c>
      <c r="B41" s="10" t="s">
        <v>13</v>
      </c>
      <c r="C41" s="87">
        <f>'Spring CSA 2020 Sales'!AN41+'Summer CSA 2020 Sales'!AN41+'Fall CSA 2020 Sales'!AN41+'Wholesale On-farm 2020 Sales'!AN41+'Click Fork 2020 Product Sales'!AN41+'December 2020 Remaining Invento'!AN41+'2020 WNFB Donations'!D41+'2020 NBFB Donations'!D41</f>
        <v>0</v>
      </c>
      <c r="D41" s="88">
        <v>3.5</v>
      </c>
      <c r="E41" s="89">
        <f>'Spring CSA 2020 Sales'!AN41+'Summer CSA 2020 Sales'!AN41+'Fall CSA 2020 Sales'!AN41+'December 2020 Remaining Invento'!AN41+'Wholesale On-farm 2020 Sales'!AN41</f>
        <v>0</v>
      </c>
      <c r="F41" s="90">
        <f t="shared" si="1"/>
        <v>0</v>
      </c>
      <c r="G41" s="91">
        <f t="shared" si="2"/>
        <v>2.625</v>
      </c>
      <c r="H41" s="92">
        <f>'Click Fork 2020 Product Sales'!AN41</f>
        <v>0</v>
      </c>
      <c r="I41" s="93">
        <f t="shared" si="3"/>
        <v>0</v>
      </c>
      <c r="J41" s="94">
        <f>'2020 WNFB Donations'!D41+'2020 NBFB Donations'!D41</f>
        <v>0</v>
      </c>
      <c r="K41" s="95">
        <f t="shared" si="4"/>
        <v>0</v>
      </c>
      <c r="L41" s="96">
        <f t="shared" si="5"/>
        <v>0</v>
      </c>
      <c r="N41" s="9"/>
      <c r="O41" s="64"/>
      <c r="P41" s="97"/>
    </row>
    <row r="42" ht="15.75" customHeight="1">
      <c r="A42" s="18" t="s">
        <v>56</v>
      </c>
      <c r="B42" s="10" t="s">
        <v>57</v>
      </c>
      <c r="C42" s="87">
        <f>'Spring CSA 2020 Sales'!AN42+'Summer CSA 2020 Sales'!AN42+'Fall CSA 2020 Sales'!AN42+'Wholesale On-farm 2020 Sales'!AN42+'Click Fork 2020 Product Sales'!AN42+'December 2020 Remaining Invento'!AN42+'2020 WNFB Donations'!D42+'2020 NBFB Donations'!D42</f>
        <v>0</v>
      </c>
      <c r="D42" s="88">
        <v>4.0</v>
      </c>
      <c r="E42" s="89">
        <f>'Spring CSA 2020 Sales'!AN42+'Summer CSA 2020 Sales'!AN42+'Fall CSA 2020 Sales'!AN42+'December 2020 Remaining Invento'!AN42+'Wholesale On-farm 2020 Sales'!AN42</f>
        <v>0</v>
      </c>
      <c r="F42" s="90">
        <f t="shared" si="1"/>
        <v>0</v>
      </c>
      <c r="G42" s="91">
        <f t="shared" si="2"/>
        <v>3</v>
      </c>
      <c r="H42" s="92">
        <f>'Click Fork 2020 Product Sales'!AN42</f>
        <v>0</v>
      </c>
      <c r="I42" s="93">
        <f t="shared" si="3"/>
        <v>0</v>
      </c>
      <c r="J42" s="94">
        <f>'2020 WNFB Donations'!D42+'2020 NBFB Donations'!D42</f>
        <v>0</v>
      </c>
      <c r="K42" s="95">
        <f t="shared" si="4"/>
        <v>0</v>
      </c>
      <c r="L42" s="96">
        <f t="shared" si="5"/>
        <v>0</v>
      </c>
      <c r="N42" s="9"/>
      <c r="O42" s="64"/>
      <c r="P42" s="97"/>
    </row>
    <row r="43" ht="15.75" customHeight="1">
      <c r="A43" s="18" t="s">
        <v>58</v>
      </c>
      <c r="B43" s="10" t="s">
        <v>57</v>
      </c>
      <c r="C43" s="87">
        <f>'Spring CSA 2020 Sales'!AN43+'Summer CSA 2020 Sales'!AN43+'Fall CSA 2020 Sales'!AN43+'Wholesale On-farm 2020 Sales'!AN43+'Click Fork 2020 Product Sales'!AN43+'December 2020 Remaining Invento'!AN43+'2020 WNFB Donations'!D43+'2020 NBFB Donations'!D43</f>
        <v>0</v>
      </c>
      <c r="D43" s="88">
        <v>5.0</v>
      </c>
      <c r="E43" s="89">
        <f>'Spring CSA 2020 Sales'!AN43+'Summer CSA 2020 Sales'!AN43+'Fall CSA 2020 Sales'!AN43+'December 2020 Remaining Invento'!AN43+'Wholesale On-farm 2020 Sales'!AN43</f>
        <v>0</v>
      </c>
      <c r="F43" s="90">
        <f t="shared" si="1"/>
        <v>0</v>
      </c>
      <c r="G43" s="91">
        <f t="shared" si="2"/>
        <v>3.75</v>
      </c>
      <c r="H43" s="92">
        <f>'Click Fork 2020 Product Sales'!AN43</f>
        <v>0</v>
      </c>
      <c r="I43" s="93">
        <f t="shared" si="3"/>
        <v>0</v>
      </c>
      <c r="J43" s="94">
        <f>'2020 WNFB Donations'!D43+'2020 NBFB Donations'!D43</f>
        <v>0</v>
      </c>
      <c r="K43" s="95">
        <f t="shared" si="4"/>
        <v>0</v>
      </c>
      <c r="L43" s="96">
        <f t="shared" si="5"/>
        <v>0</v>
      </c>
      <c r="N43" s="9"/>
      <c r="O43" s="64"/>
      <c r="P43" s="97"/>
    </row>
    <row r="44" ht="15.75" customHeight="1">
      <c r="A44" s="18" t="s">
        <v>59</v>
      </c>
      <c r="B44" s="10" t="s">
        <v>25</v>
      </c>
      <c r="C44" s="87">
        <f>'Spring CSA 2020 Sales'!AN44+'Summer CSA 2020 Sales'!AN44+'Fall CSA 2020 Sales'!AN44+'Wholesale On-farm 2020 Sales'!AN44+'Click Fork 2020 Product Sales'!AN44+'December 2020 Remaining Invento'!AN44+'2020 WNFB Donations'!D44+'2020 NBFB Donations'!D44</f>
        <v>0</v>
      </c>
      <c r="D44" s="88">
        <v>1.5</v>
      </c>
      <c r="E44" s="89">
        <f>'Spring CSA 2020 Sales'!AN44+'Summer CSA 2020 Sales'!AN44+'Fall CSA 2020 Sales'!AN44+'December 2020 Remaining Invento'!AN44+'Wholesale On-farm 2020 Sales'!AN44</f>
        <v>0</v>
      </c>
      <c r="F44" s="90">
        <f t="shared" si="1"/>
        <v>0</v>
      </c>
      <c r="G44" s="91">
        <f t="shared" si="2"/>
        <v>1.125</v>
      </c>
      <c r="H44" s="92">
        <f>'Click Fork 2020 Product Sales'!AN44</f>
        <v>0</v>
      </c>
      <c r="I44" s="93">
        <f t="shared" si="3"/>
        <v>0</v>
      </c>
      <c r="J44" s="94">
        <f>'2020 WNFB Donations'!D44+'2020 NBFB Donations'!D44</f>
        <v>0</v>
      </c>
      <c r="K44" s="95">
        <f t="shared" si="4"/>
        <v>0</v>
      </c>
      <c r="L44" s="96">
        <f t="shared" si="5"/>
        <v>0</v>
      </c>
      <c r="N44" s="9"/>
      <c r="O44" s="64"/>
      <c r="P44" s="97"/>
    </row>
    <row r="45" ht="15.75" customHeight="1">
      <c r="A45" s="18" t="s">
        <v>60</v>
      </c>
      <c r="B45" s="10" t="s">
        <v>25</v>
      </c>
      <c r="C45" s="87">
        <f>'Spring CSA 2020 Sales'!AN45+'Summer CSA 2020 Sales'!AN45+'Fall CSA 2020 Sales'!AN45+'Wholesale On-farm 2020 Sales'!AN45+'Click Fork 2020 Product Sales'!AN45+'December 2020 Remaining Invento'!AN45+'2020 WNFB Donations'!D45+'2020 NBFB Donations'!D45</f>
        <v>0</v>
      </c>
      <c r="D45" s="88">
        <v>1.25</v>
      </c>
      <c r="E45" s="89">
        <f>'Spring CSA 2020 Sales'!AN45+'Summer CSA 2020 Sales'!AN45+'Fall CSA 2020 Sales'!AN45+'December 2020 Remaining Invento'!AN45+'Wholesale On-farm 2020 Sales'!AN45</f>
        <v>0</v>
      </c>
      <c r="F45" s="90">
        <f t="shared" si="1"/>
        <v>0</v>
      </c>
      <c r="G45" s="91">
        <f t="shared" si="2"/>
        <v>0.9375</v>
      </c>
      <c r="H45" s="92">
        <f>'Click Fork 2020 Product Sales'!AN45</f>
        <v>0</v>
      </c>
      <c r="I45" s="93">
        <f t="shared" si="3"/>
        <v>0</v>
      </c>
      <c r="J45" s="94">
        <f>'2020 WNFB Donations'!D45+'2020 NBFB Donations'!D45</f>
        <v>0</v>
      </c>
      <c r="K45" s="95">
        <f t="shared" si="4"/>
        <v>0</v>
      </c>
      <c r="L45" s="96">
        <f t="shared" si="5"/>
        <v>0</v>
      </c>
      <c r="N45" s="9"/>
      <c r="O45" s="64"/>
      <c r="P45" s="97"/>
    </row>
    <row r="46" ht="15.75" customHeight="1">
      <c r="A46" s="18" t="s">
        <v>61</v>
      </c>
      <c r="B46" s="10" t="s">
        <v>13</v>
      </c>
      <c r="C46" s="87">
        <f>'Spring CSA 2020 Sales'!AN46+'Summer CSA 2020 Sales'!AN46+'Fall CSA 2020 Sales'!AN46+'Wholesale On-farm 2020 Sales'!AN46+'Click Fork 2020 Product Sales'!AN46+'December 2020 Remaining Invento'!AN46+'2020 WNFB Donations'!D46+'2020 NBFB Donations'!D46</f>
        <v>0</v>
      </c>
      <c r="D46" s="88">
        <v>3.0</v>
      </c>
      <c r="E46" s="89">
        <f>'Spring CSA 2020 Sales'!AN46+'Summer CSA 2020 Sales'!AN46+'Fall CSA 2020 Sales'!AN46+'December 2020 Remaining Invento'!AN46+'Wholesale On-farm 2020 Sales'!AN46</f>
        <v>0</v>
      </c>
      <c r="F46" s="90">
        <f t="shared" si="1"/>
        <v>0</v>
      </c>
      <c r="G46" s="91">
        <f t="shared" si="2"/>
        <v>2.25</v>
      </c>
      <c r="H46" s="92">
        <f>'Click Fork 2020 Product Sales'!AN46</f>
        <v>0</v>
      </c>
      <c r="I46" s="93">
        <f t="shared" si="3"/>
        <v>0</v>
      </c>
      <c r="J46" s="94">
        <f>'2020 WNFB Donations'!D46+'2020 NBFB Donations'!D46</f>
        <v>0</v>
      </c>
      <c r="K46" s="95">
        <f t="shared" si="4"/>
        <v>0</v>
      </c>
      <c r="L46" s="96">
        <f t="shared" si="5"/>
        <v>0</v>
      </c>
      <c r="N46" s="9"/>
      <c r="O46" s="64"/>
      <c r="P46" s="97"/>
    </row>
    <row r="47" ht="15.75" customHeight="1">
      <c r="A47" s="18" t="s">
        <v>62</v>
      </c>
      <c r="B47" s="10" t="s">
        <v>25</v>
      </c>
      <c r="C47" s="87">
        <f>'Spring CSA 2020 Sales'!AN47+'Summer CSA 2020 Sales'!AN47+'Fall CSA 2020 Sales'!AN47+'Wholesale On-farm 2020 Sales'!AN47+'Click Fork 2020 Product Sales'!AN47+'December 2020 Remaining Invento'!AN47+'2020 WNFB Donations'!D47+'2020 NBFB Donations'!D47</f>
        <v>0</v>
      </c>
      <c r="D47" s="88">
        <v>6.0</v>
      </c>
      <c r="E47" s="89">
        <f>'Spring CSA 2020 Sales'!AN47+'Summer CSA 2020 Sales'!AN47+'Fall CSA 2020 Sales'!AN47+'December 2020 Remaining Invento'!AN47+'Wholesale On-farm 2020 Sales'!AN47</f>
        <v>0</v>
      </c>
      <c r="F47" s="90">
        <f t="shared" si="1"/>
        <v>0</v>
      </c>
      <c r="G47" s="91">
        <f t="shared" si="2"/>
        <v>4.5</v>
      </c>
      <c r="H47" s="92">
        <f>'Click Fork 2020 Product Sales'!AN47</f>
        <v>0</v>
      </c>
      <c r="I47" s="93">
        <f t="shared" si="3"/>
        <v>0</v>
      </c>
      <c r="J47" s="94">
        <f>'2020 WNFB Donations'!D47+'2020 NBFB Donations'!D47</f>
        <v>0</v>
      </c>
      <c r="K47" s="95">
        <f t="shared" si="4"/>
        <v>0</v>
      </c>
      <c r="L47" s="96">
        <f t="shared" si="5"/>
        <v>0</v>
      </c>
      <c r="N47" s="9"/>
      <c r="O47" s="64"/>
      <c r="P47" s="97"/>
    </row>
    <row r="48" ht="15.75" customHeight="1">
      <c r="A48" s="18" t="s">
        <v>63</v>
      </c>
      <c r="B48" s="10" t="s">
        <v>64</v>
      </c>
      <c r="C48" s="87">
        <f>'Spring CSA 2020 Sales'!AN48+'Summer CSA 2020 Sales'!AN48+'Fall CSA 2020 Sales'!AN48+'Wholesale On-farm 2020 Sales'!AN48+'Click Fork 2020 Product Sales'!AN48+'December 2020 Remaining Invento'!AN48+'2020 WNFB Donations'!D48+'2020 NBFB Donations'!D48</f>
        <v>0</v>
      </c>
      <c r="D48" s="88">
        <v>3.0</v>
      </c>
      <c r="E48" s="89">
        <f>'Spring CSA 2020 Sales'!AN48+'Summer CSA 2020 Sales'!AN48+'Fall CSA 2020 Sales'!AN48+'December 2020 Remaining Invento'!AN48+'Wholesale On-farm 2020 Sales'!AN48</f>
        <v>0</v>
      </c>
      <c r="F48" s="90">
        <f t="shared" si="1"/>
        <v>0</v>
      </c>
      <c r="G48" s="91">
        <f t="shared" si="2"/>
        <v>2.25</v>
      </c>
      <c r="H48" s="92">
        <f>'Click Fork 2020 Product Sales'!AN48</f>
        <v>0</v>
      </c>
      <c r="I48" s="93">
        <f t="shared" si="3"/>
        <v>0</v>
      </c>
      <c r="J48" s="94">
        <f>'2020 WNFB Donations'!D48+'2020 NBFB Donations'!D48</f>
        <v>0</v>
      </c>
      <c r="K48" s="95">
        <f t="shared" si="4"/>
        <v>0</v>
      </c>
      <c r="L48" s="96">
        <f t="shared" si="5"/>
        <v>0</v>
      </c>
      <c r="N48" s="9"/>
      <c r="O48" s="64"/>
      <c r="P48" s="97"/>
    </row>
    <row r="49" ht="15.75" customHeight="1">
      <c r="A49" s="18" t="s">
        <v>65</v>
      </c>
      <c r="B49" s="10" t="s">
        <v>13</v>
      </c>
      <c r="C49" s="87">
        <f>'Spring CSA 2020 Sales'!AN49+'Summer CSA 2020 Sales'!AN49+'Fall CSA 2020 Sales'!AN49+'Wholesale On-farm 2020 Sales'!AN49+'Click Fork 2020 Product Sales'!AN49+'December 2020 Remaining Invento'!AN49+'2020 WNFB Donations'!D49+'2020 NBFB Donations'!D49</f>
        <v>0</v>
      </c>
      <c r="D49" s="88">
        <v>5.0</v>
      </c>
      <c r="E49" s="89">
        <f>'Spring CSA 2020 Sales'!AN49+'Summer CSA 2020 Sales'!AN49+'Fall CSA 2020 Sales'!AN49+'December 2020 Remaining Invento'!AN49+'Wholesale On-farm 2020 Sales'!AN49</f>
        <v>0</v>
      </c>
      <c r="F49" s="90">
        <f t="shared" si="1"/>
        <v>0</v>
      </c>
      <c r="G49" s="91">
        <f t="shared" si="2"/>
        <v>3.75</v>
      </c>
      <c r="H49" s="92">
        <f>'Click Fork 2020 Product Sales'!AN49</f>
        <v>0</v>
      </c>
      <c r="I49" s="93">
        <f t="shared" si="3"/>
        <v>0</v>
      </c>
      <c r="J49" s="94">
        <f>'2020 WNFB Donations'!D49+'2020 NBFB Donations'!D49</f>
        <v>0</v>
      </c>
      <c r="K49" s="95">
        <f t="shared" si="4"/>
        <v>0</v>
      </c>
      <c r="L49" s="96">
        <f t="shared" si="5"/>
        <v>0</v>
      </c>
      <c r="N49" s="9"/>
      <c r="O49" s="64"/>
      <c r="P49" s="97"/>
    </row>
    <row r="50" ht="15.75" customHeight="1">
      <c r="A50" s="18" t="s">
        <v>66</v>
      </c>
      <c r="B50" s="10" t="s">
        <v>9</v>
      </c>
      <c r="C50" s="87">
        <f>'Spring CSA 2020 Sales'!AN50+'Summer CSA 2020 Sales'!AN50+'Fall CSA 2020 Sales'!AN50+'Wholesale On-farm 2020 Sales'!AN50+'Click Fork 2020 Product Sales'!AN50+'December 2020 Remaining Invento'!AN50+'2020 WNFB Donations'!D50+'2020 NBFB Donations'!D50</f>
        <v>0</v>
      </c>
      <c r="D50" s="88">
        <v>0.0</v>
      </c>
      <c r="E50" s="89">
        <f>'Spring CSA 2020 Sales'!AN50+'Summer CSA 2020 Sales'!AN50+'Fall CSA 2020 Sales'!AN50+'December 2020 Remaining Invento'!AN50+'Wholesale On-farm 2020 Sales'!AN50</f>
        <v>0</v>
      </c>
      <c r="F50" s="90">
        <f t="shared" si="1"/>
        <v>0</v>
      </c>
      <c r="G50" s="91">
        <f t="shared" si="2"/>
        <v>0</v>
      </c>
      <c r="H50" s="92">
        <f>'Click Fork 2020 Product Sales'!AN50</f>
        <v>0</v>
      </c>
      <c r="I50" s="93">
        <f t="shared" si="3"/>
        <v>0</v>
      </c>
      <c r="J50" s="94">
        <f>'2020 WNFB Donations'!D50+'2020 NBFB Donations'!D50</f>
        <v>0</v>
      </c>
      <c r="K50" s="95">
        <f t="shared" si="4"/>
        <v>0</v>
      </c>
      <c r="L50" s="96">
        <f t="shared" si="5"/>
        <v>0</v>
      </c>
      <c r="N50" s="9"/>
      <c r="O50" s="64"/>
      <c r="P50" s="97"/>
    </row>
    <row r="51" ht="15.75" customHeight="1">
      <c r="A51" s="18" t="s">
        <v>67</v>
      </c>
      <c r="B51" s="10" t="s">
        <v>9</v>
      </c>
      <c r="C51" s="87">
        <f>'Spring CSA 2020 Sales'!AN51+'Summer CSA 2020 Sales'!AN51+'Fall CSA 2020 Sales'!AN51+'Wholesale On-farm 2020 Sales'!AN51+'Click Fork 2020 Product Sales'!AN51+'December 2020 Remaining Invento'!AN51+'2020 WNFB Donations'!D51+'2020 NBFB Donations'!D51</f>
        <v>0</v>
      </c>
      <c r="D51" s="88">
        <v>2.5</v>
      </c>
      <c r="E51" s="89">
        <f>'Spring CSA 2020 Sales'!AN51+'Summer CSA 2020 Sales'!AN51+'Fall CSA 2020 Sales'!AN51+'December 2020 Remaining Invento'!AN51+'Wholesale On-farm 2020 Sales'!AN51</f>
        <v>0</v>
      </c>
      <c r="F51" s="90">
        <f t="shared" si="1"/>
        <v>0</v>
      </c>
      <c r="G51" s="91">
        <f t="shared" si="2"/>
        <v>1.875</v>
      </c>
      <c r="H51" s="92">
        <f>'Click Fork 2020 Product Sales'!AN51</f>
        <v>0</v>
      </c>
      <c r="I51" s="93">
        <f t="shared" si="3"/>
        <v>0</v>
      </c>
      <c r="J51" s="94">
        <f>'2020 WNFB Donations'!D51+'2020 NBFB Donations'!D51</f>
        <v>0</v>
      </c>
      <c r="K51" s="95">
        <f t="shared" si="4"/>
        <v>0</v>
      </c>
      <c r="L51" s="96">
        <f t="shared" si="5"/>
        <v>0</v>
      </c>
      <c r="N51" s="9"/>
      <c r="O51" s="64"/>
      <c r="P51" s="97"/>
    </row>
    <row r="52" ht="15.75" customHeight="1">
      <c r="A52" s="18" t="s">
        <v>68</v>
      </c>
      <c r="B52" s="10" t="s">
        <v>7</v>
      </c>
      <c r="C52" s="87">
        <f>'Spring CSA 2020 Sales'!AN52+'Summer CSA 2020 Sales'!AN52+'Fall CSA 2020 Sales'!AN52+'Wholesale On-farm 2020 Sales'!AN52+'Click Fork 2020 Product Sales'!AN52+'December 2020 Remaining Invento'!AN52+'2020 WNFB Donations'!D52+'2020 NBFB Donations'!D52</f>
        <v>0</v>
      </c>
      <c r="D52" s="88">
        <v>4.0</v>
      </c>
      <c r="E52" s="89">
        <f>'Spring CSA 2020 Sales'!AN52+'Summer CSA 2020 Sales'!AN52+'Fall CSA 2020 Sales'!AN52+'December 2020 Remaining Invento'!AN52+'Wholesale On-farm 2020 Sales'!AN52</f>
        <v>0</v>
      </c>
      <c r="F52" s="90">
        <f t="shared" si="1"/>
        <v>0</v>
      </c>
      <c r="G52" s="91">
        <f t="shared" si="2"/>
        <v>3</v>
      </c>
      <c r="H52" s="92">
        <f>'Click Fork 2020 Product Sales'!AN52</f>
        <v>0</v>
      </c>
      <c r="I52" s="93">
        <f t="shared" si="3"/>
        <v>0</v>
      </c>
      <c r="J52" s="94">
        <f>'2020 WNFB Donations'!D52+'2020 NBFB Donations'!D52</f>
        <v>0</v>
      </c>
      <c r="K52" s="95">
        <f t="shared" si="4"/>
        <v>0</v>
      </c>
      <c r="L52" s="96">
        <f t="shared" si="5"/>
        <v>0</v>
      </c>
      <c r="N52" s="9"/>
      <c r="O52" s="64"/>
      <c r="P52" s="97"/>
    </row>
    <row r="53" ht="15.75" customHeight="1">
      <c r="A53" s="18" t="s">
        <v>69</v>
      </c>
      <c r="B53" s="10" t="s">
        <v>25</v>
      </c>
      <c r="C53" s="87">
        <f>'Spring CSA 2020 Sales'!AN53+'Summer CSA 2020 Sales'!AN53+'Fall CSA 2020 Sales'!AN53+'Wholesale On-farm 2020 Sales'!AN53+'Click Fork 2020 Product Sales'!AN53+'December 2020 Remaining Invento'!AN53+'2020 WNFB Donations'!D53+'2020 NBFB Donations'!D53</f>
        <v>0</v>
      </c>
      <c r="D53" s="88">
        <v>1.25</v>
      </c>
      <c r="E53" s="89">
        <f>'Spring CSA 2020 Sales'!AN53+'Summer CSA 2020 Sales'!AN53+'Fall CSA 2020 Sales'!AN53+'December 2020 Remaining Invento'!AN53+'Wholesale On-farm 2020 Sales'!AN53</f>
        <v>0</v>
      </c>
      <c r="F53" s="90">
        <f t="shared" si="1"/>
        <v>0</v>
      </c>
      <c r="G53" s="91">
        <f t="shared" si="2"/>
        <v>0.9375</v>
      </c>
      <c r="H53" s="92">
        <f>'Click Fork 2020 Product Sales'!AN53</f>
        <v>0</v>
      </c>
      <c r="I53" s="93">
        <f t="shared" si="3"/>
        <v>0</v>
      </c>
      <c r="J53" s="94">
        <f>'2020 WNFB Donations'!D53+'2020 NBFB Donations'!D53</f>
        <v>0</v>
      </c>
      <c r="K53" s="95">
        <f t="shared" si="4"/>
        <v>0</v>
      </c>
      <c r="L53" s="96">
        <f t="shared" si="5"/>
        <v>0</v>
      </c>
      <c r="N53" s="9"/>
      <c r="O53" s="64"/>
      <c r="P53" s="97"/>
    </row>
    <row r="54" ht="15.75" customHeight="1">
      <c r="A54" s="18" t="s">
        <v>70</v>
      </c>
      <c r="B54" s="10" t="s">
        <v>13</v>
      </c>
      <c r="C54" s="87">
        <f>'Spring CSA 2020 Sales'!AN54+'Summer CSA 2020 Sales'!AN54+'Fall CSA 2020 Sales'!AN54+'Wholesale On-farm 2020 Sales'!AN54+'Click Fork 2020 Product Sales'!AN54+'December 2020 Remaining Invento'!AN54+'2020 WNFB Donations'!D54+'2020 NBFB Donations'!D54</f>
        <v>0</v>
      </c>
      <c r="D54" s="88">
        <v>2.0</v>
      </c>
      <c r="E54" s="89">
        <f>'Spring CSA 2020 Sales'!AN54+'Summer CSA 2020 Sales'!AN54+'Fall CSA 2020 Sales'!AN54+'December 2020 Remaining Invento'!AN54+'Wholesale On-farm 2020 Sales'!AN54</f>
        <v>0</v>
      </c>
      <c r="F54" s="90">
        <f t="shared" si="1"/>
        <v>0</v>
      </c>
      <c r="G54" s="91">
        <f t="shared" si="2"/>
        <v>1.5</v>
      </c>
      <c r="H54" s="92">
        <f>'Click Fork 2020 Product Sales'!AN54</f>
        <v>0</v>
      </c>
      <c r="I54" s="93">
        <f t="shared" si="3"/>
        <v>0</v>
      </c>
      <c r="J54" s="94">
        <f>'2020 WNFB Donations'!D54+'2020 NBFB Donations'!D54</f>
        <v>0</v>
      </c>
      <c r="K54" s="95">
        <f t="shared" si="4"/>
        <v>0</v>
      </c>
      <c r="L54" s="96">
        <f t="shared" si="5"/>
        <v>0</v>
      </c>
      <c r="N54" s="9"/>
      <c r="O54" s="64"/>
      <c r="P54" s="97"/>
    </row>
    <row r="55" ht="15.75" customHeight="1">
      <c r="A55" s="18" t="s">
        <v>71</v>
      </c>
      <c r="B55" s="10" t="s">
        <v>37</v>
      </c>
      <c r="C55" s="87">
        <f>'Spring CSA 2020 Sales'!AN55+'Summer CSA 2020 Sales'!AN55+'Fall CSA 2020 Sales'!AN55+'Wholesale On-farm 2020 Sales'!AN55+'Click Fork 2020 Product Sales'!AN55+'December 2020 Remaining Invento'!AN55+'2020 WNFB Donations'!D55+'2020 NBFB Donations'!D55</f>
        <v>0</v>
      </c>
      <c r="D55" s="88">
        <v>3.5</v>
      </c>
      <c r="E55" s="89">
        <f>'Spring CSA 2020 Sales'!AN55+'Summer CSA 2020 Sales'!AN55+'Fall CSA 2020 Sales'!AN55+'December 2020 Remaining Invento'!AN55+'Wholesale On-farm 2020 Sales'!AN55</f>
        <v>0</v>
      </c>
      <c r="F55" s="90">
        <f t="shared" si="1"/>
        <v>0</v>
      </c>
      <c r="G55" s="91">
        <f t="shared" si="2"/>
        <v>2.625</v>
      </c>
      <c r="H55" s="92">
        <f>'Click Fork 2020 Product Sales'!AN55</f>
        <v>0</v>
      </c>
      <c r="I55" s="93">
        <f t="shared" si="3"/>
        <v>0</v>
      </c>
      <c r="J55" s="94">
        <f>'2020 WNFB Donations'!D55+'2020 NBFB Donations'!D55</f>
        <v>0</v>
      </c>
      <c r="K55" s="95">
        <f t="shared" si="4"/>
        <v>0</v>
      </c>
      <c r="L55" s="96">
        <f t="shared" si="5"/>
        <v>0</v>
      </c>
      <c r="N55" s="9"/>
      <c r="O55" s="64"/>
      <c r="P55" s="97"/>
    </row>
    <row r="56" ht="15.75" customHeight="1">
      <c r="A56" s="18" t="s">
        <v>72</v>
      </c>
      <c r="B56" s="10" t="s">
        <v>9</v>
      </c>
      <c r="C56" s="87">
        <f>'Spring CSA 2020 Sales'!AN56+'Summer CSA 2020 Sales'!AN56+'Fall CSA 2020 Sales'!AN56+'Wholesale On-farm 2020 Sales'!AN56+'Click Fork 2020 Product Sales'!AN56+'December 2020 Remaining Invento'!AN56+'2020 WNFB Donations'!D56+'2020 NBFB Donations'!D56</f>
        <v>0</v>
      </c>
      <c r="D56" s="88">
        <v>2.5</v>
      </c>
      <c r="E56" s="89">
        <f>'Spring CSA 2020 Sales'!AN56+'Summer CSA 2020 Sales'!AN56+'Fall CSA 2020 Sales'!AN56+'December 2020 Remaining Invento'!AN56+'Wholesale On-farm 2020 Sales'!AN56</f>
        <v>0</v>
      </c>
      <c r="F56" s="90">
        <f t="shared" si="1"/>
        <v>0</v>
      </c>
      <c r="G56" s="91">
        <f t="shared" si="2"/>
        <v>1.875</v>
      </c>
      <c r="H56" s="92">
        <f>'Click Fork 2020 Product Sales'!AN56</f>
        <v>0</v>
      </c>
      <c r="I56" s="93">
        <f t="shared" si="3"/>
        <v>0</v>
      </c>
      <c r="J56" s="94">
        <f>'2020 WNFB Donations'!D56+'2020 NBFB Donations'!D56</f>
        <v>0</v>
      </c>
      <c r="K56" s="95">
        <f t="shared" si="4"/>
        <v>0</v>
      </c>
      <c r="L56" s="96">
        <f t="shared" si="5"/>
        <v>0</v>
      </c>
      <c r="N56" s="9"/>
      <c r="O56" s="64"/>
      <c r="P56" s="97"/>
    </row>
    <row r="57" ht="15.75" customHeight="1">
      <c r="A57" s="18" t="s">
        <v>73</v>
      </c>
      <c r="B57" s="10" t="s">
        <v>25</v>
      </c>
      <c r="C57" s="87">
        <f>'Spring CSA 2020 Sales'!AN57+'Summer CSA 2020 Sales'!AN57+'Fall CSA 2020 Sales'!AN57+'Wholesale On-farm 2020 Sales'!AN57+'Click Fork 2020 Product Sales'!AN57+'December 2020 Remaining Invento'!AN57+'2020 WNFB Donations'!D57+'2020 NBFB Donations'!D57</f>
        <v>0</v>
      </c>
      <c r="D57" s="88">
        <v>1.5</v>
      </c>
      <c r="E57" s="89">
        <f>'Spring CSA 2020 Sales'!AN57+'Summer CSA 2020 Sales'!AN57+'Fall CSA 2020 Sales'!AN57+'December 2020 Remaining Invento'!AN57+'Wholesale On-farm 2020 Sales'!AN57</f>
        <v>0</v>
      </c>
      <c r="F57" s="90">
        <f t="shared" si="1"/>
        <v>0</v>
      </c>
      <c r="G57" s="91">
        <f t="shared" si="2"/>
        <v>1.125</v>
      </c>
      <c r="H57" s="92">
        <f>'Click Fork 2020 Product Sales'!AN57</f>
        <v>0</v>
      </c>
      <c r="I57" s="93">
        <f t="shared" si="3"/>
        <v>0</v>
      </c>
      <c r="J57" s="94">
        <f>'2020 WNFB Donations'!D57+'2020 NBFB Donations'!D57</f>
        <v>0</v>
      </c>
      <c r="K57" s="95">
        <f t="shared" si="4"/>
        <v>0</v>
      </c>
      <c r="L57" s="96">
        <f t="shared" si="5"/>
        <v>0</v>
      </c>
      <c r="N57" s="9"/>
      <c r="O57" s="64"/>
      <c r="P57" s="97"/>
    </row>
    <row r="58" ht="15.75" customHeight="1">
      <c r="A58" s="18" t="s">
        <v>74</v>
      </c>
      <c r="B58" s="10" t="s">
        <v>25</v>
      </c>
      <c r="C58" s="87">
        <f>'Spring CSA 2020 Sales'!AN58+'Summer CSA 2020 Sales'!AN58+'Fall CSA 2020 Sales'!AN58+'Wholesale On-farm 2020 Sales'!AN58+'Click Fork 2020 Product Sales'!AN58+'December 2020 Remaining Invento'!AN58+'2020 WNFB Donations'!D58+'2020 NBFB Donations'!D58</f>
        <v>0</v>
      </c>
      <c r="D58" s="88">
        <v>2.0</v>
      </c>
      <c r="E58" s="89">
        <f>'Spring CSA 2020 Sales'!AN58+'Summer CSA 2020 Sales'!AN58+'Fall CSA 2020 Sales'!AN58+'December 2020 Remaining Invento'!AN58+'Wholesale On-farm 2020 Sales'!AN58</f>
        <v>0</v>
      </c>
      <c r="F58" s="90">
        <f t="shared" si="1"/>
        <v>0</v>
      </c>
      <c r="G58" s="91">
        <f t="shared" si="2"/>
        <v>1.5</v>
      </c>
      <c r="H58" s="92">
        <f>'Click Fork 2020 Product Sales'!AN58</f>
        <v>0</v>
      </c>
      <c r="I58" s="93">
        <f t="shared" si="3"/>
        <v>0</v>
      </c>
      <c r="J58" s="94">
        <f>'2020 WNFB Donations'!D58+'2020 NBFB Donations'!D58</f>
        <v>0</v>
      </c>
      <c r="K58" s="95">
        <f t="shared" si="4"/>
        <v>0</v>
      </c>
      <c r="L58" s="96">
        <f t="shared" si="5"/>
        <v>0</v>
      </c>
      <c r="N58" s="9"/>
      <c r="O58" s="64"/>
      <c r="P58" s="97"/>
    </row>
    <row r="59" ht="15.75" customHeight="1">
      <c r="A59" s="18" t="s">
        <v>75</v>
      </c>
      <c r="B59" s="10" t="s">
        <v>57</v>
      </c>
      <c r="C59" s="87">
        <f>'Spring CSA 2020 Sales'!AN59+'Summer CSA 2020 Sales'!AN59+'Fall CSA 2020 Sales'!AN59+'Wholesale On-farm 2020 Sales'!AN59+'Click Fork 2020 Product Sales'!AN59+'December 2020 Remaining Invento'!AN59+'2020 WNFB Donations'!D59+'2020 NBFB Donations'!D59</f>
        <v>0</v>
      </c>
      <c r="D59" s="88">
        <v>4.0</v>
      </c>
      <c r="E59" s="89">
        <f>'Spring CSA 2020 Sales'!AN59+'Summer CSA 2020 Sales'!AN59+'Fall CSA 2020 Sales'!AN59+'December 2020 Remaining Invento'!AN59+'Wholesale On-farm 2020 Sales'!AN59</f>
        <v>0</v>
      </c>
      <c r="F59" s="90">
        <f t="shared" si="1"/>
        <v>0</v>
      </c>
      <c r="G59" s="91">
        <f t="shared" si="2"/>
        <v>3</v>
      </c>
      <c r="H59" s="92">
        <f>'Click Fork 2020 Product Sales'!AN59</f>
        <v>0</v>
      </c>
      <c r="I59" s="93">
        <f t="shared" si="3"/>
        <v>0</v>
      </c>
      <c r="J59" s="94">
        <f>'2020 WNFB Donations'!D59+'2020 NBFB Donations'!D59</f>
        <v>0</v>
      </c>
      <c r="K59" s="95">
        <f t="shared" si="4"/>
        <v>0</v>
      </c>
      <c r="L59" s="96">
        <f t="shared" si="5"/>
        <v>0</v>
      </c>
      <c r="N59" s="9"/>
      <c r="O59" s="64"/>
      <c r="P59" s="97"/>
    </row>
    <row r="60" ht="15.75" customHeight="1">
      <c r="A60" s="18" t="s">
        <v>76</v>
      </c>
      <c r="B60" s="10" t="s">
        <v>57</v>
      </c>
      <c r="C60" s="87">
        <f>'Spring CSA 2020 Sales'!AN60+'Summer CSA 2020 Sales'!AN60+'Fall CSA 2020 Sales'!AN60+'Wholesale On-farm 2020 Sales'!AN60+'Click Fork 2020 Product Sales'!AN60+'December 2020 Remaining Invento'!AN60+'2020 WNFB Donations'!D60+'2020 NBFB Donations'!D60</f>
        <v>0</v>
      </c>
      <c r="D60" s="88">
        <v>4.0</v>
      </c>
      <c r="E60" s="89">
        <f>'Spring CSA 2020 Sales'!AN60+'Summer CSA 2020 Sales'!AN60+'Fall CSA 2020 Sales'!AN60+'December 2020 Remaining Invento'!AN60+'Wholesale On-farm 2020 Sales'!AN60</f>
        <v>0</v>
      </c>
      <c r="F60" s="90">
        <f t="shared" si="1"/>
        <v>0</v>
      </c>
      <c r="G60" s="91">
        <f t="shared" si="2"/>
        <v>3</v>
      </c>
      <c r="H60" s="92">
        <f>'Click Fork 2020 Product Sales'!AN60</f>
        <v>0</v>
      </c>
      <c r="I60" s="93">
        <f t="shared" si="3"/>
        <v>0</v>
      </c>
      <c r="J60" s="94">
        <f>'2020 WNFB Donations'!D60+'2020 NBFB Donations'!D60</f>
        <v>0</v>
      </c>
      <c r="K60" s="95">
        <f t="shared" si="4"/>
        <v>0</v>
      </c>
      <c r="L60" s="96">
        <f t="shared" si="5"/>
        <v>0</v>
      </c>
      <c r="N60" s="9"/>
      <c r="O60" s="64"/>
      <c r="P60" s="97"/>
    </row>
    <row r="61" ht="15.75" customHeight="1">
      <c r="A61" s="18" t="s">
        <v>77</v>
      </c>
      <c r="B61" s="10" t="s">
        <v>9</v>
      </c>
      <c r="C61" s="87">
        <f>'Spring CSA 2020 Sales'!AN61+'Summer CSA 2020 Sales'!AN61+'Fall CSA 2020 Sales'!AN61+'Wholesale On-farm 2020 Sales'!AN61+'Click Fork 2020 Product Sales'!AN61+'December 2020 Remaining Invento'!AN61+'2020 WNFB Donations'!D61+'2020 NBFB Donations'!D61</f>
        <v>0</v>
      </c>
      <c r="D61" s="88">
        <v>4.0</v>
      </c>
      <c r="E61" s="89">
        <f>'Spring CSA 2020 Sales'!AN61+'Summer CSA 2020 Sales'!AN61+'Fall CSA 2020 Sales'!AN61+'December 2020 Remaining Invento'!AN61+'Wholesale On-farm 2020 Sales'!AN61</f>
        <v>0</v>
      </c>
      <c r="F61" s="90">
        <f t="shared" si="1"/>
        <v>0</v>
      </c>
      <c r="G61" s="91">
        <f t="shared" si="2"/>
        <v>3</v>
      </c>
      <c r="H61" s="92">
        <f>'Click Fork 2020 Product Sales'!AN61</f>
        <v>0</v>
      </c>
      <c r="I61" s="93">
        <f t="shared" si="3"/>
        <v>0</v>
      </c>
      <c r="J61" s="94">
        <f>'2020 WNFB Donations'!D61+'2020 NBFB Donations'!D61</f>
        <v>0</v>
      </c>
      <c r="K61" s="95">
        <f t="shared" si="4"/>
        <v>0</v>
      </c>
      <c r="L61" s="96">
        <f t="shared" si="5"/>
        <v>0</v>
      </c>
      <c r="N61" s="9"/>
      <c r="O61" s="64"/>
      <c r="P61" s="97"/>
    </row>
    <row r="62" ht="15.75" customHeight="1">
      <c r="A62" s="18" t="s">
        <v>78</v>
      </c>
      <c r="B62" s="10" t="s">
        <v>79</v>
      </c>
      <c r="C62" s="87">
        <f>'Spring CSA 2020 Sales'!AN62+'Summer CSA 2020 Sales'!AN62+'Fall CSA 2020 Sales'!AN62+'Wholesale On-farm 2020 Sales'!AN62+'Click Fork 2020 Product Sales'!AN62+'December 2020 Remaining Invento'!AN62+'2020 WNFB Donations'!D62+'2020 NBFB Donations'!D62</f>
        <v>0</v>
      </c>
      <c r="D62" s="88">
        <v>6.0</v>
      </c>
      <c r="E62" s="89">
        <f>'Spring CSA 2020 Sales'!AN62+'Summer CSA 2020 Sales'!AN62+'Fall CSA 2020 Sales'!AN62+'December 2020 Remaining Invento'!AN62+'Wholesale On-farm 2020 Sales'!AN62</f>
        <v>0</v>
      </c>
      <c r="F62" s="90">
        <f t="shared" si="1"/>
        <v>0</v>
      </c>
      <c r="G62" s="91">
        <f t="shared" si="2"/>
        <v>4.5</v>
      </c>
      <c r="H62" s="92">
        <f>'Click Fork 2020 Product Sales'!AN62</f>
        <v>0</v>
      </c>
      <c r="I62" s="93">
        <f t="shared" si="3"/>
        <v>0</v>
      </c>
      <c r="J62" s="94">
        <f>'2020 WNFB Donations'!D62+'2020 NBFB Donations'!D62</f>
        <v>0</v>
      </c>
      <c r="K62" s="95">
        <f t="shared" si="4"/>
        <v>0</v>
      </c>
      <c r="L62" s="96">
        <f t="shared" si="5"/>
        <v>0</v>
      </c>
      <c r="N62" s="9"/>
      <c r="O62" s="64"/>
      <c r="P62" s="97"/>
    </row>
    <row r="63" ht="12.75" customHeight="1">
      <c r="A63" s="20"/>
      <c r="B63" s="20"/>
      <c r="C63" s="12"/>
      <c r="D63" s="12"/>
      <c r="E63" s="12"/>
      <c r="F63" s="12"/>
      <c r="G63" s="12"/>
      <c r="H63" s="12"/>
      <c r="I63" s="12"/>
      <c r="J63" s="12"/>
      <c r="K63" s="26" t="s">
        <v>109</v>
      </c>
      <c r="L63" s="98">
        <f>sum(L6:L62)</f>
        <v>0</v>
      </c>
    </row>
    <row r="64" ht="12.75" customHeight="1">
      <c r="C64" s="2"/>
      <c r="D64" s="2"/>
      <c r="E64" s="2"/>
      <c r="F64" s="2"/>
      <c r="G64" s="2"/>
      <c r="H64" s="2"/>
      <c r="I64" s="2"/>
      <c r="J64" s="2"/>
    </row>
    <row r="65" ht="12.75" customHeight="1">
      <c r="C65" s="2"/>
      <c r="D65" s="2"/>
      <c r="E65" s="2"/>
      <c r="F65" s="2"/>
      <c r="G65" s="2"/>
      <c r="H65" s="2"/>
      <c r="I65" s="2"/>
      <c r="J65" s="2"/>
    </row>
    <row r="66" ht="12.75" customHeight="1">
      <c r="C66" s="2"/>
      <c r="D66" s="2"/>
      <c r="E66" s="2"/>
      <c r="F66" s="2"/>
      <c r="G66" s="2"/>
      <c r="H66" s="2"/>
      <c r="I66" s="2"/>
      <c r="J66" s="2"/>
    </row>
    <row r="67" ht="12.75" customHeight="1">
      <c r="C67" s="2"/>
      <c r="D67" s="2"/>
      <c r="E67" s="2"/>
      <c r="F67" s="2"/>
      <c r="G67" s="2"/>
      <c r="H67" s="2"/>
      <c r="I67" s="2"/>
      <c r="J67" s="2"/>
    </row>
    <row r="68" ht="12.75" customHeight="1">
      <c r="C68" s="2"/>
      <c r="D68" s="2"/>
      <c r="E68" s="2"/>
      <c r="F68" s="2"/>
      <c r="G68" s="2"/>
      <c r="H68" s="2"/>
      <c r="I68" s="2"/>
      <c r="J68" s="2"/>
    </row>
    <row r="69" ht="12.75" customHeight="1">
      <c r="C69" s="2"/>
      <c r="D69" s="2"/>
      <c r="E69" s="2"/>
      <c r="F69" s="2"/>
      <c r="G69" s="2"/>
      <c r="H69" s="2"/>
      <c r="I69" s="2"/>
      <c r="J69" s="2"/>
    </row>
    <row r="70" ht="12.75" customHeight="1">
      <c r="C70" s="2"/>
      <c r="D70" s="2"/>
      <c r="E70" s="2"/>
      <c r="F70" s="2"/>
      <c r="G70" s="2"/>
      <c r="H70" s="2"/>
      <c r="I70" s="2"/>
      <c r="J70" s="2"/>
    </row>
    <row r="71" ht="12.75" customHeight="1">
      <c r="C71" s="2"/>
      <c r="D71" s="2"/>
      <c r="E71" s="2"/>
      <c r="F71" s="2"/>
      <c r="G71" s="2"/>
      <c r="H71" s="2"/>
      <c r="I71" s="2"/>
      <c r="J71" s="2"/>
    </row>
    <row r="72" ht="12.75" customHeight="1">
      <c r="C72" s="2"/>
      <c r="D72" s="2"/>
      <c r="E72" s="2"/>
      <c r="F72" s="2"/>
      <c r="G72" s="2"/>
      <c r="H72" s="2"/>
      <c r="I72" s="2"/>
      <c r="J72" s="2"/>
    </row>
    <row r="73" ht="12.75" customHeight="1">
      <c r="C73" s="2"/>
      <c r="D73" s="2"/>
      <c r="E73" s="2"/>
      <c r="F73" s="2"/>
      <c r="G73" s="2"/>
      <c r="H73" s="2"/>
      <c r="I73" s="2"/>
      <c r="J73" s="2"/>
    </row>
    <row r="74" ht="12.75" customHeight="1">
      <c r="C74" s="2"/>
      <c r="D74" s="2"/>
      <c r="E74" s="2"/>
      <c r="F74" s="2"/>
      <c r="G74" s="2"/>
      <c r="H74" s="2"/>
      <c r="I74" s="2"/>
      <c r="J74" s="2"/>
    </row>
    <row r="75" ht="12.75" customHeight="1">
      <c r="C75" s="2"/>
      <c r="D75" s="2"/>
      <c r="E75" s="2"/>
      <c r="F75" s="2"/>
      <c r="G75" s="2"/>
      <c r="H75" s="2"/>
      <c r="I75" s="2"/>
      <c r="J75" s="2"/>
    </row>
    <row r="76" ht="12.75" customHeight="1">
      <c r="C76" s="2"/>
      <c r="D76" s="2"/>
      <c r="E76" s="2"/>
      <c r="F76" s="2"/>
      <c r="G76" s="2"/>
      <c r="H76" s="2"/>
      <c r="I76" s="2"/>
      <c r="J76" s="2"/>
    </row>
    <row r="77" ht="12.75" customHeight="1">
      <c r="C77" s="2"/>
      <c r="D77" s="2"/>
      <c r="E77" s="2"/>
      <c r="F77" s="2"/>
      <c r="G77" s="2"/>
      <c r="H77" s="2"/>
      <c r="I77" s="2"/>
      <c r="J77" s="2"/>
    </row>
    <row r="78" ht="12.75" customHeight="1">
      <c r="C78" s="2"/>
      <c r="D78" s="2"/>
      <c r="E78" s="2"/>
      <c r="F78" s="2"/>
      <c r="G78" s="2"/>
      <c r="H78" s="2"/>
      <c r="I78" s="2"/>
      <c r="J78" s="2"/>
    </row>
    <row r="79" ht="12.75" customHeight="1">
      <c r="C79" s="2"/>
      <c r="D79" s="2"/>
      <c r="E79" s="2"/>
      <c r="F79" s="2"/>
      <c r="G79" s="2"/>
      <c r="H79" s="2"/>
      <c r="I79" s="2"/>
      <c r="J79" s="2"/>
    </row>
    <row r="80" ht="12.75" customHeight="1">
      <c r="C80" s="2"/>
      <c r="D80" s="2"/>
      <c r="E80" s="2"/>
      <c r="F80" s="2"/>
      <c r="G80" s="2"/>
      <c r="H80" s="2"/>
      <c r="I80" s="2"/>
      <c r="J80" s="2"/>
    </row>
    <row r="81" ht="12.75" customHeight="1">
      <c r="C81" s="2"/>
      <c r="D81" s="2"/>
      <c r="E81" s="2"/>
      <c r="F81" s="2"/>
      <c r="G81" s="2"/>
      <c r="H81" s="2"/>
      <c r="I81" s="2"/>
      <c r="J81" s="2"/>
    </row>
    <row r="82" ht="12.75" customHeight="1">
      <c r="C82" s="2"/>
      <c r="D82" s="2"/>
      <c r="E82" s="2"/>
      <c r="F82" s="2"/>
      <c r="G82" s="2"/>
      <c r="H82" s="2"/>
      <c r="I82" s="2"/>
      <c r="J82" s="2"/>
    </row>
    <row r="83" ht="12.75" customHeight="1">
      <c r="C83" s="2"/>
      <c r="D83" s="2"/>
      <c r="E83" s="2"/>
      <c r="F83" s="2"/>
      <c r="G83" s="2"/>
      <c r="H83" s="2"/>
      <c r="I83" s="2"/>
      <c r="J83" s="2"/>
    </row>
    <row r="84" ht="12.75" customHeight="1">
      <c r="C84" s="2"/>
      <c r="D84" s="2"/>
      <c r="E84" s="2"/>
      <c r="F84" s="2"/>
      <c r="G84" s="2"/>
      <c r="H84" s="2"/>
      <c r="I84" s="2"/>
      <c r="J84" s="2"/>
    </row>
    <row r="85" ht="12.75" customHeight="1">
      <c r="C85" s="2"/>
      <c r="D85" s="2"/>
      <c r="E85" s="2"/>
      <c r="F85" s="2"/>
      <c r="G85" s="2"/>
      <c r="H85" s="2"/>
      <c r="I85" s="2"/>
      <c r="J85" s="2"/>
    </row>
    <row r="86" ht="12.75" customHeight="1">
      <c r="C86" s="2"/>
      <c r="D86" s="2"/>
      <c r="E86" s="2"/>
      <c r="F86" s="2"/>
      <c r="G86" s="2"/>
      <c r="H86" s="2"/>
      <c r="I86" s="2"/>
      <c r="J86" s="2"/>
    </row>
    <row r="87" ht="12.75" customHeight="1">
      <c r="C87" s="2"/>
      <c r="D87" s="2"/>
      <c r="E87" s="2"/>
      <c r="F87" s="2"/>
      <c r="G87" s="2"/>
      <c r="H87" s="2"/>
      <c r="I87" s="2"/>
      <c r="J87" s="2"/>
    </row>
    <row r="88" ht="12.75" customHeight="1">
      <c r="C88" s="2"/>
      <c r="D88" s="2"/>
      <c r="E88" s="2"/>
      <c r="F88" s="2"/>
      <c r="G88" s="2"/>
      <c r="H88" s="2"/>
      <c r="I88" s="2"/>
      <c r="J88" s="2"/>
    </row>
    <row r="89" ht="12.75" customHeight="1">
      <c r="C89" s="2"/>
      <c r="D89" s="2"/>
      <c r="E89" s="2"/>
      <c r="F89" s="2"/>
      <c r="G89" s="2"/>
      <c r="H89" s="2"/>
      <c r="I89" s="2"/>
      <c r="J89" s="2"/>
    </row>
    <row r="90" ht="12.75" customHeight="1">
      <c r="C90" s="2"/>
      <c r="D90" s="2"/>
      <c r="E90" s="2"/>
      <c r="F90" s="2"/>
      <c r="G90" s="2"/>
      <c r="H90" s="2"/>
      <c r="I90" s="2"/>
      <c r="J90" s="2"/>
    </row>
    <row r="91" ht="12.75" customHeight="1">
      <c r="C91" s="2"/>
      <c r="D91" s="2"/>
      <c r="E91" s="2"/>
      <c r="F91" s="2"/>
      <c r="G91" s="2"/>
      <c r="H91" s="2"/>
      <c r="I91" s="2"/>
      <c r="J91" s="2"/>
    </row>
    <row r="92" ht="12.75" customHeight="1">
      <c r="C92" s="2"/>
      <c r="D92" s="2"/>
      <c r="E92" s="2"/>
      <c r="F92" s="2"/>
      <c r="G92" s="2"/>
      <c r="H92" s="2"/>
      <c r="I92" s="2"/>
      <c r="J92" s="2"/>
    </row>
    <row r="93" ht="12.75" customHeight="1">
      <c r="C93" s="2"/>
      <c r="D93" s="2"/>
      <c r="E93" s="2"/>
      <c r="F93" s="2"/>
      <c r="G93" s="2"/>
      <c r="H93" s="2"/>
      <c r="I93" s="2"/>
      <c r="J93" s="2"/>
    </row>
    <row r="94" ht="12.75" customHeight="1">
      <c r="C94" s="2"/>
      <c r="D94" s="2"/>
      <c r="E94" s="2"/>
      <c r="F94" s="2"/>
      <c r="G94" s="2"/>
      <c r="H94" s="2"/>
      <c r="I94" s="2"/>
      <c r="J94" s="2"/>
    </row>
    <row r="95" ht="12.75" customHeight="1">
      <c r="C95" s="2"/>
      <c r="D95" s="2"/>
      <c r="E95" s="2"/>
      <c r="F95" s="2"/>
      <c r="G95" s="2"/>
      <c r="H95" s="2"/>
      <c r="I95" s="2"/>
      <c r="J95" s="2"/>
    </row>
    <row r="96" ht="12.75" customHeight="1">
      <c r="C96" s="2"/>
      <c r="D96" s="2"/>
      <c r="E96" s="2"/>
      <c r="F96" s="2"/>
      <c r="G96" s="2"/>
      <c r="H96" s="2"/>
      <c r="I96" s="2"/>
      <c r="J96" s="2"/>
    </row>
    <row r="97" ht="12.75" customHeight="1">
      <c r="C97" s="2"/>
      <c r="D97" s="2"/>
      <c r="E97" s="2"/>
      <c r="F97" s="2"/>
      <c r="G97" s="2"/>
      <c r="H97" s="2"/>
      <c r="I97" s="2"/>
      <c r="J97" s="2"/>
    </row>
    <row r="98" ht="12.75" customHeight="1">
      <c r="C98" s="2"/>
      <c r="D98" s="2"/>
      <c r="E98" s="2"/>
      <c r="F98" s="2"/>
      <c r="G98" s="2"/>
      <c r="H98" s="2"/>
      <c r="I98" s="2"/>
      <c r="J98" s="2"/>
    </row>
    <row r="99" ht="12.75" customHeight="1">
      <c r="C99" s="2"/>
      <c r="D99" s="2"/>
      <c r="E99" s="2"/>
      <c r="F99" s="2"/>
      <c r="G99" s="2"/>
      <c r="H99" s="2"/>
      <c r="I99" s="2"/>
      <c r="J99" s="2"/>
    </row>
    <row r="100" ht="12.75" customHeight="1">
      <c r="C100" s="2"/>
      <c r="D100" s="2"/>
      <c r="E100" s="2"/>
      <c r="F100" s="2"/>
      <c r="G100" s="2"/>
      <c r="H100" s="2"/>
      <c r="I100" s="2"/>
      <c r="J100" s="2"/>
    </row>
    <row r="101" ht="12.75" customHeight="1">
      <c r="C101" s="2"/>
      <c r="D101" s="2"/>
      <c r="E101" s="2"/>
      <c r="F101" s="2"/>
      <c r="G101" s="2"/>
      <c r="H101" s="2"/>
      <c r="I101" s="2"/>
      <c r="J101" s="2"/>
    </row>
    <row r="102" ht="12.75" customHeight="1">
      <c r="C102" s="2"/>
      <c r="D102" s="2"/>
      <c r="E102" s="2"/>
      <c r="F102" s="2"/>
      <c r="G102" s="2"/>
      <c r="H102" s="2"/>
      <c r="I102" s="2"/>
      <c r="J102" s="2"/>
    </row>
    <row r="103" ht="12.75" customHeight="1">
      <c r="C103" s="2"/>
      <c r="D103" s="2"/>
      <c r="E103" s="2"/>
      <c r="F103" s="2"/>
      <c r="G103" s="2"/>
      <c r="H103" s="2"/>
      <c r="I103" s="2"/>
      <c r="J103" s="2"/>
    </row>
    <row r="104" ht="12.75" customHeight="1">
      <c r="C104" s="2"/>
      <c r="D104" s="2"/>
      <c r="E104" s="2"/>
      <c r="F104" s="2"/>
      <c r="G104" s="2"/>
      <c r="H104" s="2"/>
      <c r="I104" s="2"/>
      <c r="J104" s="2"/>
    </row>
    <row r="105" ht="12.75" customHeight="1">
      <c r="C105" s="2"/>
      <c r="D105" s="2"/>
      <c r="E105" s="2"/>
      <c r="F105" s="2"/>
      <c r="G105" s="2"/>
      <c r="H105" s="2"/>
      <c r="I105" s="2"/>
      <c r="J105" s="2"/>
    </row>
    <row r="106" ht="12.75" customHeight="1">
      <c r="C106" s="2"/>
      <c r="D106" s="2"/>
      <c r="E106" s="2"/>
      <c r="F106" s="2"/>
      <c r="G106" s="2"/>
      <c r="H106" s="2"/>
      <c r="I106" s="2"/>
      <c r="J106" s="2"/>
    </row>
    <row r="107" ht="12.75" customHeight="1">
      <c r="C107" s="2"/>
      <c r="D107" s="2"/>
      <c r="E107" s="2"/>
      <c r="F107" s="2"/>
      <c r="G107" s="2"/>
      <c r="H107" s="2"/>
      <c r="I107" s="2"/>
      <c r="J107" s="2"/>
    </row>
    <row r="108" ht="12.75" customHeight="1">
      <c r="C108" s="2"/>
      <c r="D108" s="2"/>
      <c r="E108" s="2"/>
      <c r="F108" s="2"/>
      <c r="G108" s="2"/>
      <c r="H108" s="2"/>
      <c r="I108" s="2"/>
      <c r="J108" s="2"/>
    </row>
    <row r="109" ht="12.75" customHeight="1">
      <c r="C109" s="2"/>
      <c r="D109" s="2"/>
      <c r="E109" s="2"/>
      <c r="F109" s="2"/>
      <c r="G109" s="2"/>
      <c r="H109" s="2"/>
      <c r="I109" s="2"/>
      <c r="J109" s="2"/>
    </row>
    <row r="110" ht="12.75" customHeight="1">
      <c r="C110" s="2"/>
      <c r="D110" s="2"/>
      <c r="E110" s="2"/>
      <c r="F110" s="2"/>
      <c r="G110" s="2"/>
      <c r="H110" s="2"/>
      <c r="I110" s="2"/>
      <c r="J110" s="2"/>
    </row>
    <row r="111" ht="12.75" customHeight="1">
      <c r="C111" s="2"/>
      <c r="D111" s="2"/>
      <c r="E111" s="2"/>
      <c r="F111" s="2"/>
      <c r="G111" s="2"/>
      <c r="H111" s="2"/>
      <c r="I111" s="2"/>
      <c r="J111" s="2"/>
    </row>
    <row r="112" ht="12.75" customHeight="1">
      <c r="C112" s="2"/>
      <c r="D112" s="2"/>
      <c r="E112" s="2"/>
      <c r="F112" s="2"/>
      <c r="G112" s="2"/>
      <c r="H112" s="2"/>
      <c r="I112" s="2"/>
      <c r="J112" s="2"/>
    </row>
    <row r="113" ht="12.75" customHeight="1">
      <c r="C113" s="2"/>
      <c r="D113" s="2"/>
      <c r="E113" s="2"/>
      <c r="F113" s="2"/>
      <c r="G113" s="2"/>
      <c r="H113" s="2"/>
      <c r="I113" s="2"/>
      <c r="J113" s="2"/>
    </row>
    <row r="114" ht="12.75" customHeight="1">
      <c r="C114" s="2"/>
      <c r="D114" s="2"/>
      <c r="E114" s="2"/>
      <c r="F114" s="2"/>
      <c r="G114" s="2"/>
      <c r="H114" s="2"/>
      <c r="I114" s="2"/>
      <c r="J114" s="2"/>
    </row>
    <row r="115" ht="12.75" customHeight="1">
      <c r="C115" s="2"/>
      <c r="D115" s="2"/>
      <c r="E115" s="2"/>
      <c r="F115" s="2"/>
      <c r="G115" s="2"/>
      <c r="H115" s="2"/>
      <c r="I115" s="2"/>
      <c r="J115" s="2"/>
    </row>
    <row r="116" ht="12.75" customHeight="1">
      <c r="C116" s="2"/>
      <c r="D116" s="2"/>
      <c r="E116" s="2"/>
      <c r="F116" s="2"/>
      <c r="G116" s="2"/>
      <c r="H116" s="2"/>
      <c r="I116" s="2"/>
      <c r="J116" s="2"/>
    </row>
    <row r="117" ht="12.75" customHeight="1">
      <c r="C117" s="2"/>
      <c r="D117" s="2"/>
      <c r="E117" s="2"/>
      <c r="F117" s="2"/>
      <c r="G117" s="2"/>
      <c r="H117" s="2"/>
      <c r="I117" s="2"/>
      <c r="J117" s="2"/>
    </row>
    <row r="118" ht="12.75" customHeight="1">
      <c r="C118" s="2"/>
      <c r="D118" s="2"/>
      <c r="E118" s="2"/>
      <c r="F118" s="2"/>
      <c r="G118" s="2"/>
      <c r="H118" s="2"/>
      <c r="I118" s="2"/>
      <c r="J118" s="2"/>
    </row>
    <row r="119" ht="12.75" customHeight="1">
      <c r="C119" s="2"/>
      <c r="D119" s="2"/>
      <c r="E119" s="2"/>
      <c r="F119" s="2"/>
      <c r="G119" s="2"/>
      <c r="H119" s="2"/>
      <c r="I119" s="2"/>
      <c r="J119" s="2"/>
    </row>
    <row r="120" ht="12.75" customHeight="1">
      <c r="C120" s="2"/>
      <c r="D120" s="2"/>
      <c r="E120" s="2"/>
      <c r="F120" s="2"/>
      <c r="G120" s="2"/>
      <c r="H120" s="2"/>
      <c r="I120" s="2"/>
      <c r="J120" s="2"/>
    </row>
    <row r="121" ht="12.75" customHeight="1">
      <c r="C121" s="2"/>
      <c r="D121" s="2"/>
      <c r="E121" s="2"/>
      <c r="F121" s="2"/>
      <c r="G121" s="2"/>
      <c r="H121" s="2"/>
      <c r="I121" s="2"/>
      <c r="J121" s="2"/>
    </row>
    <row r="122" ht="12.75" customHeight="1">
      <c r="C122" s="2"/>
      <c r="D122" s="2"/>
      <c r="E122" s="2"/>
      <c r="F122" s="2"/>
      <c r="G122" s="2"/>
      <c r="H122" s="2"/>
      <c r="I122" s="2"/>
      <c r="J122" s="2"/>
    </row>
    <row r="123" ht="12.75" customHeight="1">
      <c r="C123" s="2"/>
      <c r="D123" s="2"/>
      <c r="E123" s="2"/>
      <c r="F123" s="2"/>
      <c r="G123" s="2"/>
      <c r="H123" s="2"/>
      <c r="I123" s="2"/>
      <c r="J123" s="2"/>
    </row>
    <row r="124" ht="12.75" customHeight="1">
      <c r="C124" s="2"/>
      <c r="D124" s="2"/>
      <c r="E124" s="2"/>
      <c r="F124" s="2"/>
      <c r="G124" s="2"/>
      <c r="H124" s="2"/>
      <c r="I124" s="2"/>
      <c r="J124" s="2"/>
    </row>
    <row r="125" ht="12.75" customHeight="1">
      <c r="C125" s="2"/>
      <c r="D125" s="2"/>
      <c r="E125" s="2"/>
      <c r="F125" s="2"/>
      <c r="G125" s="2"/>
      <c r="H125" s="2"/>
      <c r="I125" s="2"/>
      <c r="J125" s="2"/>
    </row>
    <row r="126" ht="12.75" customHeight="1">
      <c r="C126" s="2"/>
      <c r="D126" s="2"/>
      <c r="E126" s="2"/>
      <c r="F126" s="2"/>
      <c r="G126" s="2"/>
      <c r="H126" s="2"/>
      <c r="I126" s="2"/>
      <c r="J126" s="2"/>
    </row>
    <row r="127" ht="12.75" customHeight="1">
      <c r="C127" s="2"/>
      <c r="D127" s="2"/>
      <c r="E127" s="2"/>
      <c r="F127" s="2"/>
      <c r="G127" s="2"/>
      <c r="H127" s="2"/>
      <c r="I127" s="2"/>
      <c r="J127" s="2"/>
    </row>
    <row r="128" ht="12.75" customHeight="1">
      <c r="C128" s="2"/>
      <c r="D128" s="2"/>
      <c r="E128" s="2"/>
      <c r="F128" s="2"/>
      <c r="G128" s="2"/>
      <c r="H128" s="2"/>
      <c r="I128" s="2"/>
      <c r="J128" s="2"/>
    </row>
    <row r="129" ht="12.75" customHeight="1">
      <c r="C129" s="2"/>
      <c r="D129" s="2"/>
      <c r="E129" s="2"/>
      <c r="F129" s="2"/>
      <c r="G129" s="2"/>
      <c r="H129" s="2"/>
      <c r="I129" s="2"/>
      <c r="J129" s="2"/>
    </row>
    <row r="130" ht="12.75" customHeight="1">
      <c r="C130" s="2"/>
      <c r="D130" s="2"/>
      <c r="E130" s="2"/>
      <c r="F130" s="2"/>
      <c r="G130" s="2"/>
      <c r="H130" s="2"/>
      <c r="I130" s="2"/>
      <c r="J130" s="2"/>
    </row>
    <row r="131" ht="12.75" customHeight="1">
      <c r="C131" s="2"/>
      <c r="D131" s="2"/>
      <c r="E131" s="2"/>
      <c r="F131" s="2"/>
      <c r="G131" s="2"/>
      <c r="H131" s="2"/>
      <c r="I131" s="2"/>
      <c r="J131" s="2"/>
    </row>
    <row r="132" ht="12.75" customHeight="1">
      <c r="C132" s="2"/>
      <c r="D132" s="2"/>
      <c r="E132" s="2"/>
      <c r="F132" s="2"/>
      <c r="G132" s="2"/>
      <c r="H132" s="2"/>
      <c r="I132" s="2"/>
      <c r="J132" s="2"/>
    </row>
    <row r="133" ht="12.75" customHeight="1">
      <c r="C133" s="2"/>
      <c r="D133" s="2"/>
      <c r="E133" s="2"/>
      <c r="F133" s="2"/>
      <c r="G133" s="2"/>
      <c r="H133" s="2"/>
      <c r="I133" s="2"/>
      <c r="J133" s="2"/>
    </row>
    <row r="134" ht="12.75" customHeight="1">
      <c r="C134" s="2"/>
      <c r="D134" s="2"/>
      <c r="E134" s="2"/>
      <c r="F134" s="2"/>
      <c r="G134" s="2"/>
      <c r="H134" s="2"/>
      <c r="I134" s="2"/>
      <c r="J134" s="2"/>
    </row>
    <row r="135" ht="12.75" customHeight="1">
      <c r="C135" s="2"/>
      <c r="D135" s="2"/>
      <c r="E135" s="2"/>
      <c r="F135" s="2"/>
      <c r="G135" s="2"/>
      <c r="H135" s="2"/>
      <c r="I135" s="2"/>
      <c r="J135" s="2"/>
    </row>
    <row r="136" ht="12.75" customHeight="1">
      <c r="C136" s="2"/>
      <c r="D136" s="2"/>
      <c r="E136" s="2"/>
      <c r="F136" s="2"/>
      <c r="G136" s="2"/>
      <c r="H136" s="2"/>
      <c r="I136" s="2"/>
      <c r="J136" s="2"/>
    </row>
    <row r="137" ht="12.75" customHeight="1">
      <c r="C137" s="2"/>
      <c r="D137" s="2"/>
      <c r="E137" s="2"/>
      <c r="F137" s="2"/>
      <c r="G137" s="2"/>
      <c r="H137" s="2"/>
      <c r="I137" s="2"/>
      <c r="J137" s="2"/>
    </row>
    <row r="138" ht="12.75" customHeight="1">
      <c r="C138" s="2"/>
      <c r="D138" s="2"/>
      <c r="E138" s="2"/>
      <c r="F138" s="2"/>
      <c r="G138" s="2"/>
      <c r="H138" s="2"/>
      <c r="I138" s="2"/>
      <c r="J138" s="2"/>
    </row>
    <row r="139" ht="12.75" customHeight="1">
      <c r="C139" s="2"/>
      <c r="D139" s="2"/>
      <c r="E139" s="2"/>
      <c r="F139" s="2"/>
      <c r="G139" s="2"/>
      <c r="H139" s="2"/>
      <c r="I139" s="2"/>
      <c r="J139" s="2"/>
    </row>
    <row r="140" ht="12.75" customHeight="1">
      <c r="C140" s="2"/>
      <c r="D140" s="2"/>
      <c r="E140" s="2"/>
      <c r="F140" s="2"/>
      <c r="G140" s="2"/>
      <c r="H140" s="2"/>
      <c r="I140" s="2"/>
      <c r="J140" s="2"/>
    </row>
    <row r="141" ht="12.75" customHeight="1">
      <c r="C141" s="2"/>
      <c r="D141" s="2"/>
      <c r="E141" s="2"/>
      <c r="F141" s="2"/>
      <c r="G141" s="2"/>
      <c r="H141" s="2"/>
      <c r="I141" s="2"/>
      <c r="J141" s="2"/>
    </row>
    <row r="142" ht="12.75" customHeight="1">
      <c r="C142" s="2"/>
      <c r="D142" s="2"/>
      <c r="E142" s="2"/>
      <c r="F142" s="2"/>
      <c r="G142" s="2"/>
      <c r="H142" s="2"/>
      <c r="I142" s="2"/>
      <c r="J142" s="2"/>
    </row>
    <row r="143" ht="12.75" customHeight="1">
      <c r="C143" s="2"/>
      <c r="D143" s="2"/>
      <c r="E143" s="2"/>
      <c r="F143" s="2"/>
      <c r="G143" s="2"/>
      <c r="H143" s="2"/>
      <c r="I143" s="2"/>
      <c r="J143" s="2"/>
    </row>
    <row r="144" ht="12.75" customHeight="1">
      <c r="C144" s="2"/>
      <c r="D144" s="2"/>
      <c r="E144" s="2"/>
      <c r="F144" s="2"/>
      <c r="G144" s="2"/>
      <c r="H144" s="2"/>
      <c r="I144" s="2"/>
      <c r="J144" s="2"/>
    </row>
    <row r="145" ht="12.75" customHeight="1">
      <c r="C145" s="2"/>
      <c r="D145" s="2"/>
      <c r="E145" s="2"/>
      <c r="F145" s="2"/>
      <c r="G145" s="2"/>
      <c r="H145" s="2"/>
      <c r="I145" s="2"/>
      <c r="J145" s="2"/>
    </row>
    <row r="146" ht="12.75" customHeight="1">
      <c r="C146" s="2"/>
      <c r="D146" s="2"/>
      <c r="E146" s="2"/>
      <c r="F146" s="2"/>
      <c r="G146" s="2"/>
      <c r="H146" s="2"/>
      <c r="I146" s="2"/>
      <c r="J146" s="2"/>
    </row>
    <row r="147" ht="12.75" customHeight="1">
      <c r="C147" s="2"/>
      <c r="D147" s="2"/>
      <c r="E147" s="2"/>
      <c r="F147" s="2"/>
      <c r="G147" s="2"/>
      <c r="H147" s="2"/>
      <c r="I147" s="2"/>
      <c r="J147" s="2"/>
    </row>
    <row r="148" ht="12.75" customHeight="1">
      <c r="C148" s="2"/>
      <c r="D148" s="2"/>
      <c r="E148" s="2"/>
      <c r="F148" s="2"/>
      <c r="G148" s="2"/>
      <c r="H148" s="2"/>
      <c r="I148" s="2"/>
      <c r="J148" s="2"/>
    </row>
    <row r="149" ht="12.75" customHeight="1">
      <c r="C149" s="2"/>
      <c r="D149" s="2"/>
      <c r="E149" s="2"/>
      <c r="F149" s="2"/>
      <c r="G149" s="2"/>
      <c r="H149" s="2"/>
      <c r="I149" s="2"/>
      <c r="J149" s="2"/>
    </row>
    <row r="150" ht="12.75" customHeight="1">
      <c r="C150" s="2"/>
      <c r="D150" s="2"/>
      <c r="E150" s="2"/>
      <c r="F150" s="2"/>
      <c r="G150" s="2"/>
      <c r="H150" s="2"/>
      <c r="I150" s="2"/>
      <c r="J150" s="2"/>
    </row>
    <row r="151" ht="12.75" customHeight="1">
      <c r="C151" s="2"/>
      <c r="D151" s="2"/>
      <c r="E151" s="2"/>
      <c r="F151" s="2"/>
      <c r="G151" s="2"/>
      <c r="H151" s="2"/>
      <c r="I151" s="2"/>
      <c r="J151" s="2"/>
    </row>
    <row r="152" ht="12.75" customHeight="1">
      <c r="C152" s="2"/>
      <c r="D152" s="2"/>
      <c r="E152" s="2"/>
      <c r="F152" s="2"/>
      <c r="G152" s="2"/>
      <c r="H152" s="2"/>
      <c r="I152" s="2"/>
      <c r="J152" s="2"/>
    </row>
    <row r="153" ht="12.75" customHeight="1">
      <c r="C153" s="2"/>
      <c r="D153" s="2"/>
      <c r="E153" s="2"/>
      <c r="F153" s="2"/>
      <c r="G153" s="2"/>
      <c r="H153" s="2"/>
      <c r="I153" s="2"/>
      <c r="J153" s="2"/>
    </row>
    <row r="154" ht="12.75" customHeight="1">
      <c r="C154" s="2"/>
      <c r="D154" s="2"/>
      <c r="E154" s="2"/>
      <c r="F154" s="2"/>
      <c r="G154" s="2"/>
      <c r="H154" s="2"/>
      <c r="I154" s="2"/>
      <c r="J154" s="2"/>
    </row>
    <row r="155" ht="12.75" customHeight="1">
      <c r="C155" s="2"/>
      <c r="D155" s="2"/>
      <c r="E155" s="2"/>
      <c r="F155" s="2"/>
      <c r="G155" s="2"/>
      <c r="H155" s="2"/>
      <c r="I155" s="2"/>
      <c r="J155" s="2"/>
    </row>
    <row r="156" ht="12.75" customHeight="1">
      <c r="C156" s="2"/>
      <c r="D156" s="2"/>
      <c r="E156" s="2"/>
      <c r="F156" s="2"/>
      <c r="G156" s="2"/>
      <c r="H156" s="2"/>
      <c r="I156" s="2"/>
      <c r="J156" s="2"/>
    </row>
    <row r="157" ht="12.75" customHeight="1">
      <c r="C157" s="2"/>
      <c r="D157" s="2"/>
      <c r="E157" s="2"/>
      <c r="F157" s="2"/>
      <c r="G157" s="2"/>
      <c r="H157" s="2"/>
      <c r="I157" s="2"/>
      <c r="J157" s="2"/>
    </row>
    <row r="158" ht="12.75" customHeight="1">
      <c r="C158" s="2"/>
      <c r="D158" s="2"/>
      <c r="E158" s="2"/>
      <c r="F158" s="2"/>
      <c r="G158" s="2"/>
      <c r="H158" s="2"/>
      <c r="I158" s="2"/>
      <c r="J158" s="2"/>
    </row>
    <row r="159" ht="12.75" customHeight="1">
      <c r="C159" s="2"/>
      <c r="D159" s="2"/>
      <c r="E159" s="2"/>
      <c r="F159" s="2"/>
      <c r="G159" s="2"/>
      <c r="H159" s="2"/>
      <c r="I159" s="2"/>
      <c r="J159" s="2"/>
    </row>
    <row r="160" ht="12.75" customHeight="1">
      <c r="C160" s="2"/>
      <c r="D160" s="2"/>
      <c r="E160" s="2"/>
      <c r="F160" s="2"/>
      <c r="G160" s="2"/>
      <c r="H160" s="2"/>
      <c r="I160" s="2"/>
      <c r="J160" s="2"/>
    </row>
    <row r="161" ht="12.75" customHeight="1">
      <c r="C161" s="2"/>
      <c r="D161" s="2"/>
      <c r="E161" s="2"/>
      <c r="F161" s="2"/>
      <c r="G161" s="2"/>
      <c r="H161" s="2"/>
      <c r="I161" s="2"/>
      <c r="J161" s="2"/>
    </row>
    <row r="162" ht="12.75" customHeight="1">
      <c r="C162" s="2"/>
      <c r="D162" s="2"/>
      <c r="E162" s="2"/>
      <c r="F162" s="2"/>
      <c r="G162" s="2"/>
      <c r="H162" s="2"/>
      <c r="I162" s="2"/>
      <c r="J162" s="2"/>
    </row>
    <row r="163" ht="12.75" customHeight="1">
      <c r="C163" s="2"/>
      <c r="D163" s="2"/>
      <c r="E163" s="2"/>
      <c r="F163" s="2"/>
      <c r="G163" s="2"/>
      <c r="H163" s="2"/>
      <c r="I163" s="2"/>
      <c r="J163" s="2"/>
    </row>
    <row r="164" ht="12.75" customHeight="1">
      <c r="C164" s="2"/>
      <c r="D164" s="2"/>
      <c r="E164" s="2"/>
      <c r="F164" s="2"/>
      <c r="G164" s="2"/>
      <c r="H164" s="2"/>
      <c r="I164" s="2"/>
      <c r="J164" s="2"/>
    </row>
    <row r="165" ht="12.75" customHeight="1">
      <c r="C165" s="2"/>
      <c r="D165" s="2"/>
      <c r="E165" s="2"/>
      <c r="F165" s="2"/>
      <c r="G165" s="2"/>
      <c r="H165" s="2"/>
      <c r="I165" s="2"/>
      <c r="J165" s="2"/>
    </row>
    <row r="166" ht="12.75" customHeight="1">
      <c r="C166" s="2"/>
      <c r="D166" s="2"/>
      <c r="E166" s="2"/>
      <c r="F166" s="2"/>
      <c r="G166" s="2"/>
      <c r="H166" s="2"/>
      <c r="I166" s="2"/>
      <c r="J166" s="2"/>
    </row>
    <row r="167" ht="12.75" customHeight="1">
      <c r="C167" s="2"/>
      <c r="D167" s="2"/>
      <c r="E167" s="2"/>
      <c r="F167" s="2"/>
      <c r="G167" s="2"/>
      <c r="H167" s="2"/>
      <c r="I167" s="2"/>
      <c r="J167" s="2"/>
    </row>
    <row r="168" ht="12.75" customHeight="1">
      <c r="C168" s="2"/>
      <c r="D168" s="2"/>
      <c r="E168" s="2"/>
      <c r="F168" s="2"/>
      <c r="G168" s="2"/>
      <c r="H168" s="2"/>
      <c r="I168" s="2"/>
      <c r="J168" s="2"/>
    </row>
    <row r="169" ht="12.75" customHeight="1">
      <c r="C169" s="2"/>
      <c r="D169" s="2"/>
      <c r="E169" s="2"/>
      <c r="F169" s="2"/>
      <c r="G169" s="2"/>
      <c r="H169" s="2"/>
      <c r="I169" s="2"/>
      <c r="J169" s="2"/>
    </row>
    <row r="170" ht="12.75" customHeight="1">
      <c r="C170" s="2"/>
      <c r="D170" s="2"/>
      <c r="E170" s="2"/>
      <c r="F170" s="2"/>
      <c r="G170" s="2"/>
      <c r="H170" s="2"/>
      <c r="I170" s="2"/>
      <c r="J170" s="2"/>
    </row>
    <row r="171" ht="12.75" customHeight="1">
      <c r="C171" s="2"/>
      <c r="D171" s="2"/>
      <c r="E171" s="2"/>
      <c r="F171" s="2"/>
      <c r="G171" s="2"/>
      <c r="H171" s="2"/>
      <c r="I171" s="2"/>
      <c r="J171" s="2"/>
    </row>
    <row r="172" ht="12.75" customHeight="1">
      <c r="C172" s="2"/>
      <c r="D172" s="2"/>
      <c r="E172" s="2"/>
      <c r="F172" s="2"/>
      <c r="G172" s="2"/>
      <c r="H172" s="2"/>
      <c r="I172" s="2"/>
      <c r="J172" s="2"/>
    </row>
    <row r="173" ht="12.75" customHeight="1">
      <c r="C173" s="2"/>
      <c r="D173" s="2"/>
      <c r="E173" s="2"/>
      <c r="F173" s="2"/>
      <c r="G173" s="2"/>
      <c r="H173" s="2"/>
      <c r="I173" s="2"/>
      <c r="J173" s="2"/>
    </row>
    <row r="174" ht="12.75" customHeight="1">
      <c r="C174" s="2"/>
      <c r="D174" s="2"/>
      <c r="E174" s="2"/>
      <c r="F174" s="2"/>
      <c r="G174" s="2"/>
      <c r="H174" s="2"/>
      <c r="I174" s="2"/>
      <c r="J174" s="2"/>
    </row>
    <row r="175" ht="12.75" customHeight="1">
      <c r="C175" s="2"/>
      <c r="D175" s="2"/>
      <c r="E175" s="2"/>
      <c r="F175" s="2"/>
      <c r="G175" s="2"/>
      <c r="H175" s="2"/>
      <c r="I175" s="2"/>
      <c r="J175" s="2"/>
    </row>
    <row r="176" ht="12.75" customHeight="1">
      <c r="C176" s="2"/>
      <c r="D176" s="2"/>
      <c r="E176" s="2"/>
      <c r="F176" s="2"/>
      <c r="G176" s="2"/>
      <c r="H176" s="2"/>
      <c r="I176" s="2"/>
      <c r="J176" s="2"/>
    </row>
    <row r="177" ht="12.75" customHeight="1">
      <c r="C177" s="2"/>
      <c r="D177" s="2"/>
      <c r="E177" s="2"/>
      <c r="F177" s="2"/>
      <c r="G177" s="2"/>
      <c r="H177" s="2"/>
      <c r="I177" s="2"/>
      <c r="J177" s="2"/>
    </row>
    <row r="178" ht="12.75" customHeight="1">
      <c r="C178" s="2"/>
      <c r="D178" s="2"/>
      <c r="E178" s="2"/>
      <c r="F178" s="2"/>
      <c r="G178" s="2"/>
      <c r="H178" s="2"/>
      <c r="I178" s="2"/>
      <c r="J178" s="2"/>
    </row>
    <row r="179" ht="12.75" customHeight="1">
      <c r="C179" s="2"/>
      <c r="D179" s="2"/>
      <c r="E179" s="2"/>
      <c r="F179" s="2"/>
      <c r="G179" s="2"/>
      <c r="H179" s="2"/>
      <c r="I179" s="2"/>
      <c r="J179" s="2"/>
    </row>
    <row r="180" ht="12.75" customHeight="1">
      <c r="C180" s="2"/>
      <c r="D180" s="2"/>
      <c r="E180" s="2"/>
      <c r="F180" s="2"/>
      <c r="G180" s="2"/>
      <c r="H180" s="2"/>
      <c r="I180" s="2"/>
      <c r="J180" s="2"/>
    </row>
    <row r="181" ht="12.75" customHeight="1">
      <c r="C181" s="2"/>
      <c r="D181" s="2"/>
      <c r="E181" s="2"/>
      <c r="F181" s="2"/>
      <c r="G181" s="2"/>
      <c r="H181" s="2"/>
      <c r="I181" s="2"/>
      <c r="J181" s="2"/>
    </row>
    <row r="182" ht="12.75" customHeight="1">
      <c r="C182" s="2"/>
      <c r="D182" s="2"/>
      <c r="E182" s="2"/>
      <c r="F182" s="2"/>
      <c r="G182" s="2"/>
      <c r="H182" s="2"/>
      <c r="I182" s="2"/>
      <c r="J182" s="2"/>
    </row>
    <row r="183" ht="12.75" customHeight="1">
      <c r="C183" s="2"/>
      <c r="D183" s="2"/>
      <c r="E183" s="2"/>
      <c r="F183" s="2"/>
      <c r="G183" s="2"/>
      <c r="H183" s="2"/>
      <c r="I183" s="2"/>
      <c r="J183" s="2"/>
    </row>
    <row r="184" ht="12.75" customHeight="1">
      <c r="C184" s="2"/>
      <c r="D184" s="2"/>
      <c r="E184" s="2"/>
      <c r="F184" s="2"/>
      <c r="G184" s="2"/>
      <c r="H184" s="2"/>
      <c r="I184" s="2"/>
      <c r="J184" s="2"/>
    </row>
    <row r="185" ht="12.75" customHeight="1">
      <c r="C185" s="2"/>
      <c r="D185" s="2"/>
      <c r="E185" s="2"/>
      <c r="F185" s="2"/>
      <c r="G185" s="2"/>
      <c r="H185" s="2"/>
      <c r="I185" s="2"/>
      <c r="J185" s="2"/>
    </row>
    <row r="186" ht="12.75" customHeight="1">
      <c r="C186" s="2"/>
      <c r="D186" s="2"/>
      <c r="E186" s="2"/>
      <c r="F186" s="2"/>
      <c r="G186" s="2"/>
      <c r="H186" s="2"/>
      <c r="I186" s="2"/>
      <c r="J186" s="2"/>
    </row>
    <row r="187" ht="12.75" customHeight="1">
      <c r="C187" s="2"/>
      <c r="D187" s="2"/>
      <c r="E187" s="2"/>
      <c r="F187" s="2"/>
      <c r="G187" s="2"/>
      <c r="H187" s="2"/>
      <c r="I187" s="2"/>
      <c r="J187" s="2"/>
    </row>
    <row r="188" ht="12.75" customHeight="1">
      <c r="C188" s="2"/>
      <c r="D188" s="2"/>
      <c r="E188" s="2"/>
      <c r="F188" s="2"/>
      <c r="G188" s="2"/>
      <c r="H188" s="2"/>
      <c r="I188" s="2"/>
      <c r="J188" s="2"/>
    </row>
    <row r="189" ht="12.75" customHeight="1">
      <c r="C189" s="2"/>
      <c r="D189" s="2"/>
      <c r="E189" s="2"/>
      <c r="F189" s="2"/>
      <c r="G189" s="2"/>
      <c r="H189" s="2"/>
      <c r="I189" s="2"/>
      <c r="J189" s="2"/>
    </row>
    <row r="190" ht="12.75" customHeight="1">
      <c r="C190" s="2"/>
      <c r="D190" s="2"/>
      <c r="E190" s="2"/>
      <c r="F190" s="2"/>
      <c r="G190" s="2"/>
      <c r="H190" s="2"/>
      <c r="I190" s="2"/>
      <c r="J190" s="2"/>
    </row>
    <row r="191" ht="12.75" customHeight="1">
      <c r="C191" s="2"/>
      <c r="D191" s="2"/>
      <c r="E191" s="2"/>
      <c r="F191" s="2"/>
      <c r="G191" s="2"/>
      <c r="H191" s="2"/>
      <c r="I191" s="2"/>
      <c r="J191" s="2"/>
    </row>
    <row r="192" ht="12.75" customHeight="1">
      <c r="C192" s="2"/>
      <c r="D192" s="2"/>
      <c r="E192" s="2"/>
      <c r="F192" s="2"/>
      <c r="G192" s="2"/>
      <c r="H192" s="2"/>
      <c r="I192" s="2"/>
      <c r="J192" s="2"/>
    </row>
    <row r="193" ht="12.75" customHeight="1">
      <c r="C193" s="2"/>
      <c r="D193" s="2"/>
      <c r="E193" s="2"/>
      <c r="F193" s="2"/>
      <c r="G193" s="2"/>
      <c r="H193" s="2"/>
      <c r="I193" s="2"/>
      <c r="J193" s="2"/>
    </row>
    <row r="194" ht="12.75" customHeight="1">
      <c r="C194" s="2"/>
      <c r="D194" s="2"/>
      <c r="E194" s="2"/>
      <c r="F194" s="2"/>
      <c r="G194" s="2"/>
      <c r="H194" s="2"/>
      <c r="I194" s="2"/>
      <c r="J194" s="2"/>
    </row>
    <row r="195" ht="12.75" customHeight="1">
      <c r="C195" s="2"/>
      <c r="D195" s="2"/>
      <c r="E195" s="2"/>
      <c r="F195" s="2"/>
      <c r="G195" s="2"/>
      <c r="H195" s="2"/>
      <c r="I195" s="2"/>
      <c r="J195" s="2"/>
    </row>
    <row r="196" ht="12.75" customHeight="1">
      <c r="C196" s="2"/>
      <c r="D196" s="2"/>
      <c r="E196" s="2"/>
      <c r="F196" s="2"/>
      <c r="G196" s="2"/>
      <c r="H196" s="2"/>
      <c r="I196" s="2"/>
      <c r="J196" s="2"/>
    </row>
    <row r="197" ht="12.75" customHeight="1">
      <c r="C197" s="2"/>
      <c r="D197" s="2"/>
      <c r="E197" s="2"/>
      <c r="F197" s="2"/>
      <c r="G197" s="2"/>
      <c r="H197" s="2"/>
      <c r="I197" s="2"/>
      <c r="J197" s="2"/>
    </row>
    <row r="198" ht="12.75" customHeight="1">
      <c r="C198" s="2"/>
      <c r="D198" s="2"/>
      <c r="E198" s="2"/>
      <c r="F198" s="2"/>
      <c r="G198" s="2"/>
      <c r="H198" s="2"/>
      <c r="I198" s="2"/>
      <c r="J198" s="2"/>
    </row>
    <row r="199" ht="12.75" customHeight="1">
      <c r="C199" s="2"/>
      <c r="D199" s="2"/>
      <c r="E199" s="2"/>
      <c r="F199" s="2"/>
      <c r="G199" s="2"/>
      <c r="H199" s="2"/>
      <c r="I199" s="2"/>
      <c r="J199" s="2"/>
    </row>
    <row r="200" ht="12.75" customHeight="1">
      <c r="C200" s="2"/>
      <c r="D200" s="2"/>
      <c r="E200" s="2"/>
      <c r="F200" s="2"/>
      <c r="G200" s="2"/>
      <c r="H200" s="2"/>
      <c r="I200" s="2"/>
      <c r="J200" s="2"/>
    </row>
    <row r="201" ht="12.75" customHeight="1">
      <c r="C201" s="2"/>
      <c r="D201" s="2"/>
      <c r="E201" s="2"/>
      <c r="F201" s="2"/>
      <c r="G201" s="2"/>
      <c r="H201" s="2"/>
      <c r="I201" s="2"/>
      <c r="J201" s="2"/>
    </row>
    <row r="202" ht="12.75" customHeight="1">
      <c r="C202" s="2"/>
      <c r="D202" s="2"/>
      <c r="E202" s="2"/>
      <c r="F202" s="2"/>
      <c r="G202" s="2"/>
      <c r="H202" s="2"/>
      <c r="I202" s="2"/>
      <c r="J202" s="2"/>
    </row>
    <row r="203" ht="12.75" customHeight="1">
      <c r="C203" s="2"/>
      <c r="D203" s="2"/>
      <c r="E203" s="2"/>
      <c r="F203" s="2"/>
      <c r="G203" s="2"/>
      <c r="H203" s="2"/>
      <c r="I203" s="2"/>
      <c r="J203" s="2"/>
    </row>
    <row r="204" ht="12.75" customHeight="1">
      <c r="C204" s="2"/>
      <c r="D204" s="2"/>
      <c r="E204" s="2"/>
      <c r="F204" s="2"/>
      <c r="G204" s="2"/>
      <c r="H204" s="2"/>
      <c r="I204" s="2"/>
      <c r="J204" s="2"/>
    </row>
    <row r="205" ht="12.75" customHeight="1">
      <c r="C205" s="2"/>
      <c r="D205" s="2"/>
      <c r="E205" s="2"/>
      <c r="F205" s="2"/>
      <c r="G205" s="2"/>
      <c r="H205" s="2"/>
      <c r="I205" s="2"/>
      <c r="J205" s="2"/>
    </row>
    <row r="206" ht="12.75" customHeight="1">
      <c r="C206" s="2"/>
      <c r="D206" s="2"/>
      <c r="E206" s="2"/>
      <c r="F206" s="2"/>
      <c r="G206" s="2"/>
      <c r="H206" s="2"/>
      <c r="I206" s="2"/>
      <c r="J206" s="2"/>
    </row>
    <row r="207" ht="12.75" customHeight="1">
      <c r="C207" s="2"/>
      <c r="D207" s="2"/>
      <c r="E207" s="2"/>
      <c r="F207" s="2"/>
      <c r="G207" s="2"/>
      <c r="H207" s="2"/>
      <c r="I207" s="2"/>
      <c r="J207" s="2"/>
    </row>
    <row r="208" ht="12.75" customHeight="1">
      <c r="C208" s="2"/>
      <c r="D208" s="2"/>
      <c r="E208" s="2"/>
      <c r="F208" s="2"/>
      <c r="G208" s="2"/>
      <c r="H208" s="2"/>
      <c r="I208" s="2"/>
      <c r="J208" s="2"/>
    </row>
    <row r="209" ht="12.75" customHeight="1">
      <c r="C209" s="2"/>
      <c r="D209" s="2"/>
      <c r="E209" s="2"/>
      <c r="F209" s="2"/>
      <c r="G209" s="2"/>
      <c r="H209" s="2"/>
      <c r="I209" s="2"/>
      <c r="J209" s="2"/>
    </row>
    <row r="210" ht="12.75" customHeight="1">
      <c r="C210" s="2"/>
      <c r="D210" s="2"/>
      <c r="E210" s="2"/>
      <c r="F210" s="2"/>
      <c r="G210" s="2"/>
      <c r="H210" s="2"/>
      <c r="I210" s="2"/>
      <c r="J210" s="2"/>
    </row>
    <row r="211" ht="12.75" customHeight="1">
      <c r="C211" s="2"/>
      <c r="D211" s="2"/>
      <c r="E211" s="2"/>
      <c r="F211" s="2"/>
      <c r="G211" s="2"/>
      <c r="H211" s="2"/>
      <c r="I211" s="2"/>
      <c r="J211" s="2"/>
    </row>
    <row r="212" ht="12.75" customHeight="1">
      <c r="C212" s="2"/>
      <c r="D212" s="2"/>
      <c r="E212" s="2"/>
      <c r="F212" s="2"/>
      <c r="G212" s="2"/>
      <c r="H212" s="2"/>
      <c r="I212" s="2"/>
      <c r="J212" s="2"/>
    </row>
    <row r="213" ht="12.75" customHeight="1">
      <c r="C213" s="2"/>
      <c r="D213" s="2"/>
      <c r="E213" s="2"/>
      <c r="F213" s="2"/>
      <c r="G213" s="2"/>
      <c r="H213" s="2"/>
      <c r="I213" s="2"/>
      <c r="J213" s="2"/>
    </row>
    <row r="214" ht="12.75" customHeight="1">
      <c r="C214" s="2"/>
      <c r="D214" s="2"/>
      <c r="E214" s="2"/>
      <c r="F214" s="2"/>
      <c r="G214" s="2"/>
      <c r="H214" s="2"/>
      <c r="I214" s="2"/>
      <c r="J214" s="2"/>
    </row>
    <row r="215" ht="12.75" customHeight="1">
      <c r="C215" s="2"/>
      <c r="D215" s="2"/>
      <c r="E215" s="2"/>
      <c r="F215" s="2"/>
      <c r="G215" s="2"/>
      <c r="H215" s="2"/>
      <c r="I215" s="2"/>
      <c r="J215" s="2"/>
    </row>
    <row r="216" ht="12.75" customHeight="1">
      <c r="C216" s="2"/>
      <c r="D216" s="2"/>
      <c r="E216" s="2"/>
      <c r="F216" s="2"/>
      <c r="G216" s="2"/>
      <c r="H216" s="2"/>
      <c r="I216" s="2"/>
      <c r="J216" s="2"/>
    </row>
    <row r="217" ht="12.75" customHeight="1">
      <c r="C217" s="2"/>
      <c r="D217" s="2"/>
      <c r="E217" s="2"/>
      <c r="F217" s="2"/>
      <c r="G217" s="2"/>
      <c r="H217" s="2"/>
      <c r="I217" s="2"/>
      <c r="J217" s="2"/>
    </row>
    <row r="218" ht="12.75" customHeight="1">
      <c r="C218" s="2"/>
      <c r="D218" s="2"/>
      <c r="E218" s="2"/>
      <c r="F218" s="2"/>
      <c r="G218" s="2"/>
      <c r="H218" s="2"/>
      <c r="I218" s="2"/>
      <c r="J218" s="2"/>
    </row>
    <row r="219" ht="12.75" customHeight="1">
      <c r="C219" s="2"/>
      <c r="D219" s="2"/>
      <c r="E219" s="2"/>
      <c r="F219" s="2"/>
      <c r="G219" s="2"/>
      <c r="H219" s="2"/>
      <c r="I219" s="2"/>
      <c r="J219" s="2"/>
    </row>
    <row r="220" ht="12.75" customHeight="1">
      <c r="C220" s="2"/>
      <c r="D220" s="2"/>
      <c r="E220" s="2"/>
      <c r="F220" s="2"/>
      <c r="G220" s="2"/>
      <c r="H220" s="2"/>
      <c r="I220" s="2"/>
      <c r="J220" s="2"/>
    </row>
    <row r="221" ht="12.75" customHeight="1">
      <c r="C221" s="2"/>
      <c r="D221" s="2"/>
      <c r="E221" s="2"/>
      <c r="F221" s="2"/>
      <c r="G221" s="2"/>
      <c r="H221" s="2"/>
      <c r="I221" s="2"/>
      <c r="J221" s="2"/>
    </row>
    <row r="222" ht="12.75" customHeight="1">
      <c r="C222" s="2"/>
      <c r="D222" s="2"/>
      <c r="E222" s="2"/>
      <c r="F222" s="2"/>
      <c r="G222" s="2"/>
      <c r="H222" s="2"/>
      <c r="I222" s="2"/>
      <c r="J222" s="2"/>
    </row>
    <row r="223" ht="12.75" customHeight="1">
      <c r="C223" s="2"/>
      <c r="D223" s="2"/>
      <c r="E223" s="2"/>
      <c r="F223" s="2"/>
      <c r="G223" s="2"/>
      <c r="H223" s="2"/>
      <c r="I223" s="2"/>
      <c r="J223" s="2"/>
    </row>
    <row r="224" ht="12.75" customHeight="1">
      <c r="C224" s="2"/>
      <c r="D224" s="2"/>
      <c r="E224" s="2"/>
      <c r="F224" s="2"/>
      <c r="G224" s="2"/>
      <c r="H224" s="2"/>
      <c r="I224" s="2"/>
      <c r="J224" s="2"/>
    </row>
    <row r="225" ht="12.75" customHeight="1">
      <c r="C225" s="2"/>
      <c r="D225" s="2"/>
      <c r="E225" s="2"/>
      <c r="F225" s="2"/>
      <c r="G225" s="2"/>
      <c r="H225" s="2"/>
      <c r="I225" s="2"/>
      <c r="J225" s="2"/>
    </row>
    <row r="226" ht="12.75" customHeight="1">
      <c r="C226" s="2"/>
      <c r="D226" s="2"/>
      <c r="E226" s="2"/>
      <c r="F226" s="2"/>
      <c r="G226" s="2"/>
      <c r="H226" s="2"/>
      <c r="I226" s="2"/>
      <c r="J226" s="2"/>
    </row>
    <row r="227" ht="12.75" customHeight="1">
      <c r="C227" s="2"/>
      <c r="D227" s="2"/>
      <c r="E227" s="2"/>
      <c r="F227" s="2"/>
      <c r="G227" s="2"/>
      <c r="H227" s="2"/>
      <c r="I227" s="2"/>
      <c r="J227" s="2"/>
    </row>
    <row r="228" ht="12.75" customHeight="1">
      <c r="C228" s="2"/>
      <c r="D228" s="2"/>
      <c r="E228" s="2"/>
      <c r="F228" s="2"/>
      <c r="G228" s="2"/>
      <c r="H228" s="2"/>
      <c r="I228" s="2"/>
      <c r="J228" s="2"/>
    </row>
    <row r="229" ht="12.75" customHeight="1">
      <c r="C229" s="2"/>
      <c r="D229" s="2"/>
      <c r="E229" s="2"/>
      <c r="F229" s="2"/>
      <c r="G229" s="2"/>
      <c r="H229" s="2"/>
      <c r="I229" s="2"/>
      <c r="J229" s="2"/>
    </row>
    <row r="230" ht="12.75" customHeight="1">
      <c r="C230" s="2"/>
      <c r="D230" s="2"/>
      <c r="E230" s="2"/>
      <c r="F230" s="2"/>
      <c r="G230" s="2"/>
      <c r="H230" s="2"/>
      <c r="I230" s="2"/>
      <c r="J230" s="2"/>
    </row>
    <row r="231" ht="12.75" customHeight="1">
      <c r="C231" s="2"/>
      <c r="D231" s="2"/>
      <c r="E231" s="2"/>
      <c r="F231" s="2"/>
      <c r="G231" s="2"/>
      <c r="H231" s="2"/>
      <c r="I231" s="2"/>
      <c r="J231" s="2"/>
    </row>
    <row r="232" ht="12.75" customHeight="1">
      <c r="C232" s="2"/>
      <c r="D232" s="2"/>
      <c r="E232" s="2"/>
      <c r="F232" s="2"/>
      <c r="G232" s="2"/>
      <c r="H232" s="2"/>
      <c r="I232" s="2"/>
      <c r="J232" s="2"/>
    </row>
    <row r="233" ht="12.75" customHeight="1">
      <c r="C233" s="2"/>
      <c r="D233" s="2"/>
      <c r="E233" s="2"/>
      <c r="F233" s="2"/>
      <c r="G233" s="2"/>
      <c r="H233" s="2"/>
      <c r="I233" s="2"/>
      <c r="J233" s="2"/>
    </row>
    <row r="234" ht="12.75" customHeight="1">
      <c r="C234" s="2"/>
      <c r="D234" s="2"/>
      <c r="E234" s="2"/>
      <c r="F234" s="2"/>
      <c r="G234" s="2"/>
      <c r="H234" s="2"/>
      <c r="I234" s="2"/>
      <c r="J234" s="2"/>
    </row>
    <row r="235" ht="12.75" customHeight="1">
      <c r="C235" s="2"/>
      <c r="D235" s="2"/>
      <c r="E235" s="2"/>
      <c r="F235" s="2"/>
      <c r="G235" s="2"/>
      <c r="H235" s="2"/>
      <c r="I235" s="2"/>
      <c r="J235" s="2"/>
    </row>
    <row r="236" ht="12.75" customHeight="1">
      <c r="C236" s="2"/>
      <c r="D236" s="2"/>
      <c r="E236" s="2"/>
      <c r="F236" s="2"/>
      <c r="G236" s="2"/>
      <c r="H236" s="2"/>
      <c r="I236" s="2"/>
      <c r="J236" s="2"/>
    </row>
    <row r="237" ht="12.75" customHeight="1">
      <c r="C237" s="2"/>
      <c r="D237" s="2"/>
      <c r="E237" s="2"/>
      <c r="F237" s="2"/>
      <c r="G237" s="2"/>
      <c r="H237" s="2"/>
      <c r="I237" s="2"/>
      <c r="J237" s="2"/>
    </row>
    <row r="238" ht="12.75" customHeight="1">
      <c r="C238" s="2"/>
      <c r="D238" s="2"/>
      <c r="E238" s="2"/>
      <c r="F238" s="2"/>
      <c r="G238" s="2"/>
      <c r="H238" s="2"/>
      <c r="I238" s="2"/>
      <c r="J238" s="2"/>
    </row>
    <row r="239" ht="12.75" customHeight="1">
      <c r="C239" s="2"/>
      <c r="D239" s="2"/>
      <c r="E239" s="2"/>
      <c r="F239" s="2"/>
      <c r="G239" s="2"/>
      <c r="H239" s="2"/>
      <c r="I239" s="2"/>
      <c r="J239" s="2"/>
    </row>
    <row r="240" ht="12.75" customHeight="1">
      <c r="C240" s="2"/>
      <c r="D240" s="2"/>
      <c r="E240" s="2"/>
      <c r="F240" s="2"/>
      <c r="G240" s="2"/>
      <c r="H240" s="2"/>
      <c r="I240" s="2"/>
      <c r="J240" s="2"/>
    </row>
    <row r="241" ht="12.75" customHeight="1">
      <c r="C241" s="2"/>
      <c r="D241" s="2"/>
      <c r="E241" s="2"/>
      <c r="F241" s="2"/>
      <c r="G241" s="2"/>
      <c r="H241" s="2"/>
      <c r="I241" s="2"/>
      <c r="J241" s="2"/>
    </row>
    <row r="242" ht="12.75" customHeight="1">
      <c r="C242" s="2"/>
      <c r="D242" s="2"/>
      <c r="E242" s="2"/>
      <c r="F242" s="2"/>
      <c r="G242" s="2"/>
      <c r="H242" s="2"/>
      <c r="I242" s="2"/>
      <c r="J242" s="2"/>
    </row>
    <row r="243" ht="12.75" customHeight="1">
      <c r="C243" s="2"/>
      <c r="D243" s="2"/>
      <c r="E243" s="2"/>
      <c r="F243" s="2"/>
      <c r="G243" s="2"/>
      <c r="H243" s="2"/>
      <c r="I243" s="2"/>
      <c r="J243" s="2"/>
    </row>
    <row r="244" ht="12.75" customHeight="1">
      <c r="C244" s="2"/>
      <c r="D244" s="2"/>
      <c r="E244" s="2"/>
      <c r="F244" s="2"/>
      <c r="G244" s="2"/>
      <c r="H244" s="2"/>
      <c r="I244" s="2"/>
      <c r="J244" s="2"/>
    </row>
    <row r="245" ht="12.75" customHeight="1">
      <c r="C245" s="2"/>
      <c r="D245" s="2"/>
      <c r="E245" s="2"/>
      <c r="F245" s="2"/>
      <c r="G245" s="2"/>
      <c r="H245" s="2"/>
      <c r="I245" s="2"/>
      <c r="J245" s="2"/>
    </row>
    <row r="246" ht="12.75" customHeight="1">
      <c r="C246" s="2"/>
      <c r="D246" s="2"/>
      <c r="E246" s="2"/>
      <c r="F246" s="2"/>
      <c r="G246" s="2"/>
      <c r="H246" s="2"/>
      <c r="I246" s="2"/>
      <c r="J246" s="2"/>
    </row>
    <row r="247" ht="12.75" customHeight="1">
      <c r="C247" s="2"/>
      <c r="D247" s="2"/>
      <c r="E247" s="2"/>
      <c r="F247" s="2"/>
      <c r="G247" s="2"/>
      <c r="H247" s="2"/>
      <c r="I247" s="2"/>
      <c r="J247" s="2"/>
    </row>
    <row r="248" ht="12.75" customHeight="1">
      <c r="C248" s="2"/>
      <c r="D248" s="2"/>
      <c r="E248" s="2"/>
      <c r="F248" s="2"/>
      <c r="G248" s="2"/>
      <c r="H248" s="2"/>
      <c r="I248" s="2"/>
      <c r="J248" s="2"/>
    </row>
    <row r="249" ht="12.75" customHeight="1">
      <c r="C249" s="2"/>
      <c r="D249" s="2"/>
      <c r="E249" s="2"/>
      <c r="F249" s="2"/>
      <c r="G249" s="2"/>
      <c r="H249" s="2"/>
      <c r="I249" s="2"/>
      <c r="J249" s="2"/>
    </row>
    <row r="250" ht="12.75" customHeight="1">
      <c r="C250" s="2"/>
      <c r="D250" s="2"/>
      <c r="E250" s="2"/>
      <c r="F250" s="2"/>
      <c r="G250" s="2"/>
      <c r="H250" s="2"/>
      <c r="I250" s="2"/>
      <c r="J250" s="2"/>
    </row>
    <row r="251" ht="12.75" customHeight="1">
      <c r="C251" s="2"/>
      <c r="D251" s="2"/>
      <c r="E251" s="2"/>
      <c r="F251" s="2"/>
      <c r="G251" s="2"/>
      <c r="H251" s="2"/>
      <c r="I251" s="2"/>
      <c r="J251" s="2"/>
    </row>
    <row r="252" ht="12.75" customHeight="1">
      <c r="C252" s="2"/>
      <c r="D252" s="2"/>
      <c r="E252" s="2"/>
      <c r="F252" s="2"/>
      <c r="G252" s="2"/>
      <c r="H252" s="2"/>
      <c r="I252" s="2"/>
      <c r="J252" s="2"/>
    </row>
    <row r="253" ht="12.75" customHeight="1">
      <c r="C253" s="2"/>
      <c r="D253" s="2"/>
      <c r="E253" s="2"/>
      <c r="F253" s="2"/>
      <c r="G253" s="2"/>
      <c r="H253" s="2"/>
      <c r="I253" s="2"/>
      <c r="J253" s="2"/>
    </row>
    <row r="254" ht="12.75" customHeight="1">
      <c r="C254" s="2"/>
      <c r="D254" s="2"/>
      <c r="E254" s="2"/>
      <c r="F254" s="2"/>
      <c r="G254" s="2"/>
      <c r="H254" s="2"/>
      <c r="I254" s="2"/>
      <c r="J254" s="2"/>
    </row>
    <row r="255" ht="12.75" customHeight="1">
      <c r="C255" s="2"/>
      <c r="D255" s="2"/>
      <c r="E255" s="2"/>
      <c r="F255" s="2"/>
      <c r="G255" s="2"/>
      <c r="H255" s="2"/>
      <c r="I255" s="2"/>
      <c r="J255" s="2"/>
    </row>
    <row r="256" ht="12.75" customHeight="1">
      <c r="C256" s="2"/>
      <c r="D256" s="2"/>
      <c r="E256" s="2"/>
      <c r="F256" s="2"/>
      <c r="G256" s="2"/>
      <c r="H256" s="2"/>
      <c r="I256" s="2"/>
      <c r="J256" s="2"/>
    </row>
    <row r="257" ht="12.75" customHeight="1">
      <c r="C257" s="2"/>
      <c r="D257" s="2"/>
      <c r="E257" s="2"/>
      <c r="F257" s="2"/>
      <c r="G257" s="2"/>
      <c r="H257" s="2"/>
      <c r="I257" s="2"/>
      <c r="J257" s="2"/>
    </row>
    <row r="258" ht="12.75" customHeight="1">
      <c r="C258" s="2"/>
      <c r="D258" s="2"/>
      <c r="E258" s="2"/>
      <c r="F258" s="2"/>
      <c r="G258" s="2"/>
      <c r="H258" s="2"/>
      <c r="I258" s="2"/>
      <c r="J258" s="2"/>
    </row>
    <row r="259" ht="12.75" customHeight="1">
      <c r="C259" s="2"/>
      <c r="D259" s="2"/>
      <c r="E259" s="2"/>
      <c r="F259" s="2"/>
      <c r="G259" s="2"/>
      <c r="H259" s="2"/>
      <c r="I259" s="2"/>
      <c r="J259" s="2"/>
    </row>
    <row r="260" ht="12.75" customHeight="1">
      <c r="C260" s="2"/>
      <c r="D260" s="2"/>
      <c r="E260" s="2"/>
      <c r="F260" s="2"/>
      <c r="G260" s="2"/>
      <c r="H260" s="2"/>
      <c r="I260" s="2"/>
      <c r="J260" s="2"/>
    </row>
    <row r="261" ht="12.75" customHeight="1">
      <c r="C261" s="2"/>
      <c r="D261" s="2"/>
      <c r="E261" s="2"/>
      <c r="F261" s="2"/>
      <c r="G261" s="2"/>
      <c r="H261" s="2"/>
      <c r="I261" s="2"/>
      <c r="J261" s="2"/>
    </row>
    <row r="262" ht="12.75" customHeight="1">
      <c r="C262" s="2"/>
      <c r="D262" s="2"/>
      <c r="E262" s="2"/>
      <c r="F262" s="2"/>
      <c r="G262" s="2"/>
      <c r="H262" s="2"/>
      <c r="I262" s="2"/>
      <c r="J262" s="2"/>
    </row>
    <row r="263" ht="12.75" customHeight="1">
      <c r="C263" s="2"/>
      <c r="D263" s="2"/>
      <c r="E263" s="2"/>
      <c r="F263" s="2"/>
      <c r="G263" s="2"/>
      <c r="H263" s="2"/>
      <c r="I263" s="2"/>
      <c r="J263" s="2"/>
    </row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1">
    <mergeCell ref="A1:J1"/>
  </mergeCells>
  <drawing r:id="rId1"/>
</worksheet>
</file>